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b24d14c4a34761" /></Relationships>
</file>

<file path=xl/workbook.xml><?xml version="1.0" encoding="utf-8"?>
<x:workbook xmlns:x="http://schemas.openxmlformats.org/spreadsheetml/2006/main">
  <x:sheets>
    <x:sheet xmlns:r="http://schemas.openxmlformats.org/officeDocument/2006/relationships" name="Start Here" sheetId="1" r:id="R9ad11c89b2c84e49"/>
    <x:sheet xmlns:r="http://schemas.openxmlformats.org/officeDocument/2006/relationships" name="Café Concept" sheetId="2" r:id="R88f5cc5578b2411b"/>
    <x:sheet xmlns:r="http://schemas.openxmlformats.org/officeDocument/2006/relationships" name="Café Budget" sheetId="3" r:id="Rf057809e2d8f41b7"/>
    <x:sheet xmlns:r="http://schemas.openxmlformats.org/officeDocument/2006/relationships" name="Equipment" sheetId="4" r:id="Rc2ba9190b28348b7"/>
    <x:sheet xmlns:r="http://schemas.openxmlformats.org/officeDocument/2006/relationships" name="SOP Builder" sheetId="5" r:id="R7fb70f596dec40fb"/>
    <x:sheet xmlns:r="http://schemas.openxmlformats.org/officeDocument/2006/relationships" name="SOP Register" sheetId="6" r:id="Ra19725ae58fd452d"/>
    <x:sheet xmlns:r="http://schemas.openxmlformats.org/officeDocument/2006/relationships" name="Stock Count" sheetId="7" r:id="R2be3cc06367f40e8"/>
    <x:sheet xmlns:r="http://schemas.openxmlformats.org/officeDocument/2006/relationships" name="Count Routine" sheetId="8" r:id="Rc057f37f493f453a"/>
    <x:sheet xmlns:r="http://schemas.openxmlformats.org/officeDocument/2006/relationships" name="Decision Rights" sheetId="9" r:id="R4cd5d928604948af"/>
    <x:sheet xmlns:r="http://schemas.openxmlformats.org/officeDocument/2006/relationships" name="Outlet Review" sheetId="10" r:id="R0369e67cd26141dd"/>
    <x:sheet xmlns:r="http://schemas.openxmlformats.org/officeDocument/2006/relationships" name="Kitchen Capacity" sheetId="11" r:id="R03c7da26edb84e2c"/>
    <x:sheet xmlns:r="http://schemas.openxmlformats.org/officeDocument/2006/relationships" name="Kitchen Brief" sheetId="12" r:id="Rc883803564e943c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quot;–&quot;"/>
    <x:numFmt numFmtId="201" formatCode="0.0%"/>
    <x:numFmt numFmtId="202" formatCode="0.00;(0.00);&quot;–&quot;"/>
  </x:numFmts>
  <x:fonts count="11">
    <x:font>
      <x:sz val="11"/>
      <x:name val="Carlito"/>
    </x:font>
    <x:font>
      <x:sz val="11"/>
      <x:color rgb="FF202B2A"/>
      <x:name val="Arial"/>
    </x:font>
    <x:font>
      <x:b/>
      <x:sz val="17"/>
      <x:color rgb="FFFFFFFF"/>
      <x:name val="Arial"/>
    </x:font>
    <x:font>
      <x:sz val="11"/>
      <x:color rgb="FF53615D"/>
      <x:name val="Arial"/>
    </x:font>
    <x:font>
      <x:b/>
      <x:sz val="11"/>
      <x:color rgb="FFFFFFFF"/>
      <x:name val="Arial"/>
    </x:font>
    <x:font>
      <x:b/>
      <x:sz val="11"/>
      <x:color rgb="FF202B2A"/>
      <x:name val="Arial"/>
    </x:font>
    <x:font>
      <x:sz val="11"/>
      <x:color rgb="FF164DA5"/>
      <x:name val="Arial"/>
    </x:font>
    <x:font>
      <x:sz val="11"/>
      <x:color rgb="FF000000"/>
      <x:name val="Arial"/>
    </x:font>
    <x:font>
      <x:sz val="11"/>
      <x:color rgb="FF202B2A"/>
      <x:name val="Arial"/>
    </x:font>
    <x:font>
      <x:b/>
      <x:sz val="11"/>
      <x:color rgb="FFFFFFFF"/>
      <x:name val="Arial"/>
    </x:font>
    <x:font>
      <x:sz val="11"/>
      <x:color rgb="FF164DA5"/>
      <x:name val="Arial"/>
    </x:font>
  </x:fonts>
  <x:fills count="6">
    <x:fill>
      <x:patternFill patternType="none"/>
    </x:fill>
    <x:fill>
      <x:patternFill patternType="gray125"/>
    </x:fill>
    <x:fill>
      <x:patternFill patternType="solid">
        <x:fgColor rgb="FF202B2A"/>
      </x:patternFill>
    </x:fill>
    <x:fill>
      <x:patternFill patternType="solid">
        <x:fgColor rgb="FF346953"/>
      </x:patternFill>
    </x:fill>
    <x:fill>
      <x:patternFill patternType="solid">
        <x:fgColor rgb="FFEDF4FC"/>
      </x:patternFill>
    </x:fill>
    <x:fill>
      <x:patternFill patternType="solid">
        <x:fgColor rgb="FFEFF3EF"/>
      </x:patternFill>
    </x:fill>
  </x:fills>
  <x:borders count="2">
    <x:border>
      <x:left/>
      <x:right/>
      <x:top/>
      <x:bottom/>
      <x:diagonal/>
    </x:border>
    <x:border>
      <x:left style="thin">
        <x:color rgb="FFD9E1DD"/>
      </x:left>
      <x:right style="thin">
        <x:color rgb="FFD9E1DD"/>
      </x:right>
      <x:top style="thin">
        <x:color rgb="FFD9E1DD"/>
      </x:top>
      <x:bottom style="thin">
        <x:color rgb="FFD9E1DD"/>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200" fontId="6"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6" fillId="4" borderId="1" xfId="0" applyNumberFormat="1" applyFont="1" applyFill="1" applyBorder="1" applyAlignment="1">
      <x:alignment vertical="center" wrapText="1"/>
    </x:xf>
    <x:xf numFmtId="200" fontId="7"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200" fontId="7"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201" fontId="6" fillId="4"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200" fontId="7" fillId="0" borderId="1" xfId="0" applyNumberFormat="1" applyFont="1" applyFill="1" applyBorder="1" applyAlignment="1">
      <x:alignment vertical="center" wrapText="1"/>
    </x:xf>
    <x:xf numFmtId="0" fontId="8" fillId="0" borderId="0" xfId="0" applyNumberFormat="1" applyFont="1" applyFill="1" applyBorder="1"/>
    <x:xf numFmtId="0" fontId="8" fillId="0" borderId="0" xfId="0" applyNumberFormat="1" applyFont="1" applyFill="1" applyBorder="1" applyAlignment="1">
      <x:alignment wrapText="1"/>
    </x:xf>
    <x:xf numFmtId="0" fontId="8" fillId="0" borderId="0"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9" fillId="3" borderId="0" xfId="0" applyNumberFormat="1" applyFont="1" applyFill="1" applyBorder="1" applyAlignment="1">
      <x:alignment vertical="center" wrapText="1"/>
    </x:xf>
    <x:xf numFmtId="0" fontId="8" fillId="4" borderId="0" xfId="0" applyNumberFormat="1" applyFont="1" applyFill="1" applyBorder="1" applyAlignment="1">
      <x:alignment vertical="center" wrapText="1"/>
    </x:xf>
    <x:xf numFmtId="0" fontId="10" fillId="4" borderId="0" xfId="0" applyNumberFormat="1" applyFont="1" applyFill="1" applyBorder="1" applyAlignment="1">
      <x:alignment vertical="center" wrapText="1"/>
    </x:xf>
    <x:xf numFmtId="0" fontId="10" fillId="4" borderId="1" xfId="0" applyNumberFormat="1" applyFont="1" applyFill="1" applyBorder="1" applyAlignment="1">
      <x:alignment vertical="center" wrapText="1"/>
    </x:xf>
    <x:xf numFmtId="202" fontId="6" fillId="4" borderId="1" xfId="0" applyNumberFormat="1" applyFont="1" applyFill="1" applyBorder="1" applyAlignment="1">
      <x:alignment vertical="center" wrapText="1"/>
    </x:xf>
    <x:xf numFmtId="202" fontId="1" fillId="0" borderId="1" xfId="0" applyNumberFormat="1" applyFont="1" applyFill="1" applyBorder="1" applyAlignment="1">
      <x:alignment vertical="center" wrapText="1"/>
    </x:xf>
    <x:xf numFmtId="202" fontId="7" fillId="0" borderId="1" xfId="0" applyNumberFormat="1" applyFont="1" applyFill="1" applyBorder="1" applyAlignment="1">
      <x:alignment vertical="center" wrapText="1"/>
    </x:xf>
    <x:xf numFmtId="0" fontId="7" fillId="0" borderId="1" xfId="0" applyNumberFormat="1" applyFont="1" applyFill="1" applyBorder="1" applyAlignment="1">
      <x:alignment vertical="center" wrapText="1"/>
    </x:xf>
  </x:cellXfs>
  <x:cellStyles count="1">
    <x:cellStyle name="Normal" xfId="0"/>
  </x:cellStyles>
  <x:dxfs count="3">
    <x:dxf>
      <x:fill>
        <x:patternFill patternType="solid">
          <x:bgColor rgb="FFFCE6E6"/>
        </x:patternFill>
      </x:fill>
    </x:dxf>
    <x:dxf>
      <x:fill>
        <x:patternFill patternType="solid">
          <x:bgColor rgb="FFFFF2CD"/>
        </x:patternFill>
      </x:fill>
    </x:dxf>
    <x:dxf>
      <x:fill>
        <x:patternFill patternType="solid">
          <x:bgColor rgb="FFFCE6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19ee8e42a644c27" /><Relationship Type="http://schemas.openxmlformats.org/officeDocument/2006/relationships/theme" Target="/xl/theme/theme1.xml" Id="Rb526f062d3ce4664" /><Relationship Type="http://schemas.openxmlformats.org/officeDocument/2006/relationships/sharedStrings" Target="/xl/sharedStrings.xml" Id="R997aa71ace5f4f98" /><Relationship Type="http://schemas.openxmlformats.org/officeDocument/2006/relationships/worksheet" Target="/xl/worksheets/sheet1.xml" Id="R9ad11c89b2c84e49" /><Relationship Type="http://schemas.openxmlformats.org/officeDocument/2006/relationships/worksheet" Target="/xl/worksheets/sheet2.xml" Id="R88f5cc5578b2411b" /><Relationship Type="http://schemas.openxmlformats.org/officeDocument/2006/relationships/worksheet" Target="/xl/worksheets/sheet3.xml" Id="Rf057809e2d8f41b7" /><Relationship Type="http://schemas.openxmlformats.org/officeDocument/2006/relationships/worksheet" Target="/xl/worksheets/sheet4.xml" Id="Rc2ba9190b28348b7" /><Relationship Type="http://schemas.openxmlformats.org/officeDocument/2006/relationships/worksheet" Target="/xl/worksheets/sheet5.xml" Id="R7fb70f596dec40fb" /><Relationship Type="http://schemas.openxmlformats.org/officeDocument/2006/relationships/worksheet" Target="/xl/worksheets/sheet6.xml" Id="Ra19725ae58fd452d" /><Relationship Type="http://schemas.openxmlformats.org/officeDocument/2006/relationships/worksheet" Target="/xl/worksheets/sheet7.xml" Id="R2be3cc06367f40e8" /><Relationship Type="http://schemas.openxmlformats.org/officeDocument/2006/relationships/worksheet" Target="/xl/worksheets/sheet8.xml" Id="Rc057f37f493f453a" /><Relationship Type="http://schemas.openxmlformats.org/officeDocument/2006/relationships/worksheet" Target="/xl/worksheets/sheet9.xml" Id="R4cd5d928604948af" /><Relationship Type="http://schemas.openxmlformats.org/officeDocument/2006/relationships/worksheet" Target="/xl/worksheets/sheet10.xml" Id="R0369e67cd26141dd" /><Relationship Type="http://schemas.openxmlformats.org/officeDocument/2006/relationships/worksheet" Target="/xl/worksheets/sheet11.xml" Id="R03c7da26edb84e2c" /><Relationship Type="http://schemas.openxmlformats.org/officeDocument/2006/relationships/worksheet" Target="/xl/worksheets/sheet12.xml" Id="Rc883803564e943c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27" hidden="0" customWidth="1"/>
    <x:col min="2" max="2" width="51" hidden="0" customWidth="1"/>
    <x:col min="3" max="3" width="37" hidden="0" customWidth="1"/>
    <x:col min="4" max="4" width="41" hidden="0" customWidth="1"/>
  </x:cols>
  <x:sheetData>
    <x:row r="1" ht="38" customHeight="1">
      <x:c r="A1" s="5" t="str">
        <x:v>KEYSTONNE GROW  /  Launch toolkit</x:v>
      </x:c>
      <x:c r="B1" s="5"/>
      <x:c r="C1" s="5"/>
      <x:c r="D1" s="5"/>
    </x:row>
    <x:row r="2" ht="27" customHeight="1">
      <x:c r="A2" s="6" t="str">
        <x:v>Working templates for six launch articles on grow.keystonne.in. Blue cells are editable. Black formula cells calculate from your entries. All sample numbers are invented teaching examples, not targets or market benchmarks.</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Series</x:v>
      </x:c>
      <x:c r="B6" s="8" t="str">
        <x:v>Article</x:v>
      </x:c>
      <x:c r="C6" s="8" t="str">
        <x:v>Worksheets</x:v>
      </x:c>
      <x:c r="D6" s="8" t="str">
        <x:v>How to use</x:v>
      </x:c>
    </x:row>
    <x:row r="7" ht="66" customHeight="1">
      <x:c r="A7" s="9" t="str">
        <x:v>Small Biz, Big Moves</x:v>
      </x:c>
      <x:c r="B7" s="9" t="str">
        <x:v>Café Business Plan for India</x:v>
      </x:c>
      <x:c r="C7" s="9" t="str">
        <x:v>Café Concept; Café Budget</x:v>
      </x:c>
      <x:c r="D7" s="9" t="str">
        <x:v>Complete the concept; replace sample inputs and resolve opening-cash lines.</x:v>
      </x:c>
    </x:row>
    <x:row r="8" ht="66" customHeight="1">
      <x:c r="A8" s="9" t="str">
        <x:v>Small Biz, Big Moves</x:v>
      </x:c>
      <x:c r="B8" s="9" t="str">
        <x:v>Small Restaurant Equipment List</x:v>
      </x:c>
      <x:c r="C8" s="9" t="str">
        <x:v>Equipment</x:v>
      </x:c>
      <x:c r="D8" s="9" t="str">
        <x:v>Start with the menu job, then capacity, utilities and comparable quotes.</x:v>
      </x:c>
    </x:row>
    <x:row r="9" ht="66" customHeight="1">
      <x:c r="A9" s="9" t="str">
        <x:v>Service Mode</x:v>
      </x:c>
      <x:c r="B9" s="9" t="str">
        <x:v>Restaurant SOPs</x:v>
      </x:c>
      <x:c r="C9" s="9" t="str">
        <x:v>SOP Builder; SOP Register</x:v>
      </x:c>
      <x:c r="D9" s="9" t="str">
        <x:v>Draft a task, demonstrate it and record observed training by person.</x:v>
      </x:c>
    </x:row>
    <x:row r="10" ht="66" customHeight="1">
      <x:c r="A10" s="9" t="str">
        <x:v>Service Mode</x:v>
      </x:c>
      <x:c r="B10" s="9" t="str">
        <x:v>Restaurant Inventory Management</x:v>
      </x:c>
      <x:c r="C10" s="9" t="str">
        <x:v>Stock Count; Count Routine</x:v>
      </x:c>
      <x:c r="D10" s="9" t="str">
        <x:v>Enter base units at one cutoff; recount and investigate differences.</x:v>
      </x:c>
    </x:row>
    <x:row r="11" ht="66" customHeight="1">
      <x:c r="A11" s="9" t="str">
        <x:v>Scale Mode</x:v>
      </x:c>
      <x:c r="B11" s="9" t="str">
        <x:v>Multi-Outlet Restaurant Management</x:v>
      </x:c>
      <x:c r="C11" s="9" t="str">
        <x:v>Decision Rights; Outlet Review</x:v>
      </x:c>
      <x:c r="D11" s="9" t="str">
        <x:v>Agree authority, record exceptions and verify completed actions.</x:v>
      </x:c>
    </x:row>
    <x:row r="12" ht="66" customHeight="1">
      <x:c r="A12" s="9" t="str">
        <x:v>Scale Mode</x:v>
      </x:c>
      <x:c r="B12" s="9" t="str">
        <x:v>Central Kitchen Planning</x:v>
      </x:c>
      <x:c r="C12" s="9" t="str">
        <x:v>Kitchen Capacity; Kitchen Brief</x:v>
      </x:c>
      <x:c r="D12" s="9" t="str">
        <x:v>Use tested batch inputs and document constraints for professional review.</x:v>
      </x:c>
    </x:row>
    <x:row r="13" ht="27" customHeight="1">
      <x:c r="A13" s="3"/>
      <x:c r="B13" s="3"/>
      <x:c r="C13" s="3"/>
      <x:c r="D13" s="3"/>
    </x:row>
    <x:row r="14" ht="27" customHeight="1">
      <x:c r="A14" s="3"/>
      <x:c r="B14" s="3"/>
      <x:c r="C14" s="3"/>
      <x:c r="D14" s="3"/>
    </x:row>
    <x:row r="15" ht="27" customHeight="1">
      <x:c r="A15" s="10" t="str">
        <x:v>Working rules</x:v>
      </x:c>
      <x:c r="B15" s="10"/>
      <x:c r="C15" s="10"/>
      <x:c r="D15" s="10"/>
    </x:row>
    <x:row r="16" ht="34" customHeight="1">
      <x:c r="A16" s="3" t="str">
        <x:v>Make a dated copy before using the toolkit for a live period. Replace sample rows or label them clearly.</x:v>
      </x:c>
      <x:c r="B16" s="3"/>
      <x:c r="C16" s="3"/>
      <x:c r="D16" s="3"/>
    </x:row>
    <x:row r="17" ht="34" customHeight="1">
      <x:c r="A17" s="3" t="str">
        <x:v>Blank means unresolved; enter 0 only when zero is confirmed. Keep evidence in the neighbouring notes fields.</x:v>
      </x:c>
      <x:c r="B17" s="3"/>
      <x:c r="C17" s="3"/>
      <x:c r="D17" s="3"/>
    </x:row>
    <x:row r="18" ht="34" customHeight="1">
      <x:c r="A18" s="3" t="str">
        <x:v>The stock and capacity templates contain 20 working rows. Extend formulas and validation when adding rows.</x:v>
      </x:c>
      <x:c r="B18" s="3"/>
      <x:c r="C18" s="3"/>
      <x:c r="D18" s="3"/>
    </x:row>
    <x:row r="19" ht="34" customHeight="1">
      <x:c r="A19" s="3" t="str">
        <x:v>No sheet certifies food safety, engineering capacity or legal compliance. Use approved site-specific procedures.</x:v>
      </x:c>
      <x:c r="B19" s="3"/>
      <x:c r="C19" s="3"/>
      <x:c r="D19" s="3"/>
    </x:row>
    <x:row r="20" ht="34" customHeight="1">
      <x:c r="A20" s="3" t="str">
        <x:v>Use the companion article checklist to review your completed sheet with the person responsible for the work.</x:v>
      </x:c>
      <x:c r="B20" s="3"/>
      <x:c r="C20" s="3"/>
      <x:c r="D20" s="3"/>
    </x:row>
    <x:row r="21" ht="34" customHeight="1">
      <x:c r="A21" s="3" t="str">
        <x:v>Public product destinations were reviewed on 7 November 2026. Confirm current scope during evaluation.</x:v>
      </x:c>
      <x:c r="B21" s="3"/>
      <x:c r="C21" s="3"/>
      <x:c r="D21" s="3"/>
    </x:row>
    <x:row r="22" ht="27" customHeight="1">
      <x:c r="A22" s="3"/>
      <x:c r="B22" s="3"/>
      <x:c r="C22" s="3"/>
      <x:c r="D22" s="3"/>
    </x:row>
  </x:sheetData>
  <x:mergeCells>
    <x:mergeCell ref="A1:D1"/>
    <x:mergeCell ref="A2:D3"/>
    <x:mergeCell ref="A15:D15"/>
    <x:mergeCell ref="A16:D16"/>
    <x:mergeCell ref="A17:D17"/>
    <x:mergeCell ref="A18:D18"/>
    <x:mergeCell ref="A19:D19"/>
    <x:mergeCell ref="A20:D20"/>
    <x:mergeCell ref="A21:D21"/>
  </x:mergeCells>
  <x:pageMargins left="0.7" right="0.7" top="0.75" bottom="0.75" header="0.3" footer="0.3"/>
</x:worksheet>
</file>

<file path=xl/worksheets/sheet2.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37" hidden="0" customWidth="1"/>
    <x:col min="2" max="2" width="61" hidden="0" customWidth="1"/>
    <x:col min="3" max="3" width="22" hidden="0" customWidth="1"/>
    <x:col min="4" max="4" width="34" hidden="0" customWidth="1"/>
  </x:cols>
  <x:sheetData>
    <x:row r="1" ht="38" customHeight="1">
      <x:c r="A1" s="5" t="str">
        <x:v>KEYSTONNE GROW  /  Café concept and site checks</x:v>
      </x:c>
      <x:c r="B1" s="5"/>
      <x:c r="C1" s="5"/>
      <x:c r="D1" s="5"/>
    </x:row>
    <x:row r="2" ht="27" customHeight="1">
      <x:c r="A2" s="6" t="str">
        <x:v>Use with SB01. Capture evidence, owners and dates. Site and permission requirements need local confirmation. A blank response is an open question.</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Question / check</x:v>
      </x:c>
      <x:c r="B6" s="8" t="str">
        <x:v>Your answer or evidence</x:v>
      </x:c>
      <x:c r="C6" s="8" t="str">
        <x:v>Owner / due date</x:v>
      </x:c>
      <x:c r="D6" s="8" t="str">
        <x:v>Status / next action</x:v>
      </x:c>
    </x:row>
    <x:row r="7" ht="54" customHeight="1">
      <x:c r="A7" s="9" t="str">
        <x:v>Primary customer and reason to visit</x:v>
      </x:c>
      <x:c r="B7" s="13"/>
      <x:c r="C7" s="13"/>
      <x:c r="D7" s="13"/>
    </x:row>
    <x:row r="8" ht="54" customHeight="1">
      <x:c r="A8" s="9" t="str">
        <x:v>Service periods and busiest window</x:v>
      </x:c>
      <x:c r="B8" s="13"/>
      <x:c r="C8" s="13"/>
      <x:c r="D8" s="13"/>
    </x:row>
    <x:row r="9" ht="54" customHeight="1">
      <x:c r="A9" s="9" t="str">
        <x:v>Opening menu and preparation boundary</x:v>
      </x:c>
      <x:c r="B9" s="13"/>
      <x:c r="C9" s="13"/>
      <x:c r="D9" s="13"/>
    </x:row>
    <x:row r="10" ht="54" customHeight="1">
      <x:c r="A10" s="9" t="str">
        <x:v>Observed demand: dates, times and evidence</x:v>
      </x:c>
      <x:c r="B10" s="13"/>
      <x:c r="C10" s="13"/>
      <x:c r="D10" s="13"/>
    </x:row>
    <x:row r="11" ht="54" customHeight="1">
      <x:c r="A11" s="9" t="str">
        <x:v>Average spend assumption and evidence</x:v>
      </x:c>
      <x:c r="B11" s="13"/>
      <x:c r="C11" s="13"/>
      <x:c r="D11" s="13"/>
    </x:row>
    <x:row r="12" ht="54" customHeight="1">
      <x:c r="A12" s="9" t="str">
        <x:v>Competitors and what the offer changes</x:v>
      </x:c>
      <x:c r="B12" s="13"/>
      <x:c r="C12" s="13"/>
      <x:c r="D12" s="13"/>
    </x:row>
    <x:row r="13" ht="54" customHeight="1">
      <x:c r="A13" s="9" t="str">
        <x:v>Menu jobs, peak output and staff roles</x:v>
      </x:c>
      <x:c r="B13" s="13"/>
      <x:c r="C13" s="13"/>
      <x:c r="D13" s="13"/>
    </x:row>
    <x:row r="14" ht="54" customHeight="1">
      <x:c r="A14" s="9" t="str">
        <x:v>Premises, measured plan and access</x:v>
      </x:c>
      <x:c r="B14" s="13"/>
      <x:c r="C14" s="13"/>
      <x:c r="D14" s="13"/>
    </x:row>
    <x:row r="15" ht="54" customHeight="1">
      <x:c r="A15" s="9" t="str">
        <x:v>Electrical supply and proposed loads</x:v>
      </x:c>
      <x:c r="B15" s="13"/>
      <x:c r="C15" s="13"/>
      <x:c r="D15" s="13"/>
    </x:row>
    <x:row r="16" ht="54" customHeight="1">
      <x:c r="A16" s="9" t="str">
        <x:v>Water, drainage and extraction route</x:v>
      </x:c>
      <x:c r="B16" s="13"/>
      <x:c r="C16" s="13"/>
      <x:c r="D16" s="13"/>
    </x:row>
    <x:row r="17" ht="54" customHeight="1">
      <x:c r="A17" s="9" t="str">
        <x:v>Storage, washing and waste arrangements</x:v>
      </x:c>
      <x:c r="B17" s="13"/>
      <x:c r="C17" s="13"/>
      <x:c r="D17" s="13"/>
    </x:row>
    <x:row r="18" ht="54" customHeight="1">
      <x:c r="A18" s="9" t="str">
        <x:v>Permissions and permitted-use review</x:v>
      </x:c>
      <x:c r="B18" s="13"/>
      <x:c r="C18" s="13"/>
      <x:c r="D18" s="13"/>
    </x:row>
    <x:row r="19" ht="54" customHeight="1">
      <x:c r="A19" s="9" t="str">
        <x:v>Food-business registration / licensing review</x:v>
      </x:c>
      <x:c r="B19" s="13"/>
      <x:c r="C19" s="13"/>
      <x:c r="D19" s="13"/>
    </x:row>
    <x:row r="20" ht="54" customHeight="1">
      <x:c r="A20" s="9" t="str">
        <x:v>Fire and building requirements review</x:v>
      </x:c>
      <x:c r="B20" s="13"/>
      <x:c r="C20" s="13"/>
      <x:c r="D20" s="13"/>
    </x:row>
    <x:row r="21" ht="54" customHeight="1">
      <x:c r="A21" s="9" t="str">
        <x:v>Equipment lead times and service access</x:v>
      </x:c>
      <x:c r="B21" s="13"/>
      <x:c r="C21" s="13"/>
      <x:c r="D21" s="13"/>
    </x:row>
    <x:row r="22" ht="54" customHeight="1">
      <x:c r="A22" s="9" t="str">
        <x:v>Staffing, training and opening rehearsal</x:v>
      </x:c>
      <x:c r="B22" s="13"/>
      <x:c r="C22" s="13"/>
      <x:c r="D22" s="13"/>
    </x:row>
    <x:row r="23" ht="54" customHeight="1">
      <x:c r="A23" s="9" t="str">
        <x:v>Dated cash forecast and reserve basis</x:v>
      </x:c>
      <x:c r="B23" s="13"/>
      <x:c r="C23" s="13"/>
      <x:c r="D23" s="13"/>
    </x:row>
    <x:row r="24" ht="54" customHeight="1">
      <x:c r="A24" s="9" t="str">
        <x:v>Unresolved assumptions before commitment</x:v>
      </x:c>
      <x:c r="B24" s="13"/>
      <x:c r="C24" s="13"/>
      <x:c r="D24" s="13"/>
    </x:row>
    <x:row r="25" ht="27" customHeight="1">
      <x:c r="A25" s="3"/>
      <x:c r="B25" s="3"/>
      <x:c r="C25" s="3"/>
      <x:c r="D25" s="3"/>
    </x:row>
    <x:row r="26" ht="27" customHeight="1">
      <x:c r="A26" s="3"/>
      <x:c r="B26" s="3"/>
      <x:c r="C26" s="3"/>
      <x:c r="D26" s="3"/>
    </x:row>
  </x:sheetData>
  <x:mergeCells>
    <x:mergeCell ref="A1:D1"/>
    <x:mergeCell ref="A2:D3"/>
  </x:mergeCells>
  <x:pageMargins left="0.7" right="0.7" top="0.75" bottom="0.75" header="0.3" footer="0.3"/>
</x:worksheet>
</file>

<file path=xl/worksheets/sheet3.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48" hidden="0" customWidth="1"/>
    <x:col min="2" max="2" width="24" hidden="0" customWidth="1"/>
    <x:col min="3" max="3" width="38" hidden="0" customWidth="1"/>
    <x:col min="4" max="4" width="54" hidden="0" customWidth="1"/>
  </x:cols>
  <x:sheetData>
    <x:row r="1" ht="38" customHeight="1">
      <x:c r="A1" s="5" t="str">
        <x:v>KEYSTONNE GROW  /  Café opening cash and operating model</x:v>
      </x:c>
      <x:c r="B1" s="5"/>
      <x:c r="C1" s="5"/>
      <x:c r="D1" s="5"/>
    </x:row>
    <x:row r="2" ht="27" customHeight="1">
      <x:c r="A2" s="6" t="str">
        <x:v>Opening cash: replace blanks with supported estimates or quotes, including all relevant cash outlays on one tax basis. Enter 0 only for genuine N/A. Monthly model below is illustrative; it is not a cash forecast.</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Opening cash category</x:v>
      </x:c>
      <x:c r="B6" s="8" t="str">
        <x:v>Amount (INR)</x:v>
      </x:c>
      <x:c r="C6" s="8" t="str">
        <x:v>Basis / status</x:v>
      </x:c>
      <x:c r="D6" s="8" t="str">
        <x:v>Evidence / scope</x:v>
      </x:c>
    </x:row>
    <x:row r="7" ht="36" customHeight="1">
      <x:c r="A7" s="9" t="str">
        <x:v>Refundable deposit / site advance</x:v>
      </x:c>
      <x:c r="B7" s="16"/>
      <x:c r="C7" s="13"/>
      <x:c r="D7" s="13"/>
    </x:row>
    <x:row r="8" ht="36" customHeight="1">
      <x:c r="A8" s="9" t="str">
        <x:v>Fit-out and interior works</x:v>
      </x:c>
      <x:c r="B8" s="16"/>
      <x:c r="C8" s="13"/>
      <x:c r="D8" s="13"/>
    </x:row>
    <x:row r="9" ht="36" customHeight="1">
      <x:c r="A9" s="9" t="str">
        <x:v>Utilities, extraction and site works</x:v>
      </x:c>
      <x:c r="B9" s="16"/>
      <x:c r="C9" s="13"/>
      <x:c r="D9" s="13"/>
    </x:row>
    <x:row r="10" ht="36" customHeight="1">
      <x:c r="A10" s="9" t="str">
        <x:v>Equipment and installation</x:v>
      </x:c>
      <x:c r="B10" s="16"/>
      <x:c r="C10" s="13"/>
      <x:c r="D10" s="13"/>
    </x:row>
    <x:row r="11" ht="36" customHeight="1">
      <x:c r="A11" s="9" t="str">
        <x:v>Serviceware, smallwares and systems</x:v>
      </x:c>
      <x:c r="B11" s="16"/>
      <x:c r="C11" s="13"/>
      <x:c r="D11" s="13"/>
    </x:row>
    <x:row r="12" ht="36" customHeight="1">
      <x:c r="A12" s="9" t="str">
        <x:v>Pre-opening staffing, professional fees and insurance</x:v>
      </x:c>
      <x:c r="B12" s="16"/>
      <x:c r="C12" s="13"/>
      <x:c r="D12" s="13"/>
    </x:row>
    <x:row r="13" ht="36" customHeight="1">
      <x:c r="A13" s="9" t="str">
        <x:v>Permissions and fees estimate</x:v>
      </x:c>
      <x:c r="B13" s="16"/>
      <x:c r="C13" s="13"/>
      <x:c r="D13" s="13"/>
    </x:row>
    <x:row r="14" ht="36" customHeight="1">
      <x:c r="A14" s="9" t="str">
        <x:v>Opening inventory and packaging</x:v>
      </x:c>
      <x:c r="B14" s="16"/>
      <x:c r="C14" s="13"/>
      <x:c r="D14" s="13"/>
    </x:row>
    <x:row r="15" ht="36" customHeight="1">
      <x:c r="A15" s="9" t="str">
        <x:v>Launch and customer acquisition</x:v>
      </x:c>
      <x:c r="B15" s="16"/>
      <x:c r="C15" s="13"/>
      <x:c r="D15" s="13"/>
    </x:row>
    <x:row r="16" ht="36" customHeight="1">
      <x:c r="A16" s="9" t="str">
        <x:v>Operating cash reserve</x:v>
      </x:c>
      <x:c r="B16" s="16"/>
      <x:c r="C16" s="13"/>
      <x:c r="D16" s="13"/>
    </x:row>
    <x:row r="17" ht="36" customHeight="1">
      <x:c r="A17" s="9" t="str">
        <x:v>Other site-specific opening outlays</x:v>
      </x:c>
      <x:c r="B17" s="16"/>
      <x:c r="C17" s="13"/>
      <x:c r="D17" s="13"/>
    </x:row>
    <x:row r="18" ht="27" customHeight="1">
      <x:c r="A18" s="3"/>
      <x:c r="B18" s="15"/>
      <x:c r="C18" s="3"/>
      <x:c r="D18" s="3"/>
    </x:row>
    <x:row r="19" ht="27" customHeight="1">
      <x:c r="A19" s="19" t="str">
        <x:v>Opening cash requirement (all lines entered)</x:v>
      </x:c>
      <x:c r="B19" s="20" t="str">
        <x:f>IF(COUNT(B7:B17)=11,SUM(B7:B17),"")</x:f>
      </x:c>
      <x:c r="C19" s="3" t="str">
        <x:v>Numeric completeness does not verify quote scope. Record reserve support in a separate dated cash forecast.</x:v>
      </x:c>
      <x:c r="D19" s="3"/>
    </x:row>
    <x:row r="20" ht="27" customHeight="1">
      <x:c r="A20" s="19" t="str">
        <x:v>Unresolved numeric lines</x:v>
      </x:c>
      <x:c r="B20" s="21" t="n">
        <x:f>11-COUNT(B7:B17)</x:f>
        <x:v>11</x:v>
      </x:c>
      <x:c r="C20" s="3"/>
      <x:c r="D20" s="3"/>
    </x:row>
    <x:row r="21" ht="27" customHeight="1">
      <x:c r="A21" s="3"/>
      <x:c r="B21" s="3"/>
      <x:c r="C21" s="3"/>
      <x:c r="D21" s="3"/>
    </x:row>
    <x:row r="22" ht="27" customHeight="1">
      <x:c r="A22" s="3"/>
      <x:c r="B22" s="3"/>
      <x:c r="C22" s="3"/>
      <x:c r="D22" s="3"/>
    </x:row>
    <x:row r="23" ht="42" customHeight="1">
      <x:c r="A23" s="8" t="str">
        <x:v>Illustrative monthly model</x:v>
      </x:c>
      <x:c r="B23" s="8" t="str">
        <x:v>Input / result</x:v>
      </x:c>
      <x:c r="C23" s="8" t="str">
        <x:v>Unit / basis</x:v>
      </x:c>
      <x:c r="D23" s="8" t="str">
        <x:v>Replace with your evidence</x:v>
      </x:c>
    </x:row>
    <x:row r="24" ht="38" customHeight="1">
      <x:c r="A24" s="3" t="str">
        <x:v>Transactions per trading day</x:v>
      </x:c>
      <x:c r="B24" s="12" t="n">
        <x:v>60</x:v>
      </x:c>
      <x:c r="C24" s="3" t="str">
        <x:v>transactions/day</x:v>
      </x:c>
      <x:c r="D24" s="12"/>
    </x:row>
    <x:row r="25" ht="38" customHeight="1">
      <x:c r="A25" s="3" t="str">
        <x:v>Average revenue per transaction</x:v>
      </x:c>
      <x:c r="B25" s="14" t="n">
        <x:v>250</x:v>
      </x:c>
      <x:c r="C25" s="3" t="str">
        <x:v>INR; exclude taxes collected for government</x:v>
      </x:c>
      <x:c r="D25" s="12"/>
    </x:row>
    <x:row r="26" ht="38" customHeight="1">
      <x:c r="A26" s="3" t="str">
        <x:v>Trading days per month</x:v>
      </x:c>
      <x:c r="B26" s="12" t="n">
        <x:v>26</x:v>
      </x:c>
      <x:c r="C26" s="3" t="str">
        <x:v>days</x:v>
      </x:c>
      <x:c r="D26" s="12"/>
    </x:row>
    <x:row r="27" ht="38" customHeight="1">
      <x:c r="A27" s="3" t="str">
        <x:v>Variable costs as share of revenue</x:v>
      </x:c>
      <x:c r="B27" s="22" t="n">
        <x:v>0.35</x:v>
      </x:c>
      <x:c r="C27" s="3" t="str">
        <x:v>matching revenue basis / channel mix</x:v>
      </x:c>
      <x:c r="D27" s="12"/>
    </x:row>
    <x:row r="28" ht="38" customHeight="1">
      <x:c r="A28" s="3" t="str">
        <x:v>Fixed operating costs per month</x:v>
      </x:c>
      <x:c r="B28" s="14" t="n">
        <x:v>200000</x:v>
      </x:c>
      <x:c r="C28" s="3" t="str">
        <x:v>INR; include pay for work needed</x:v>
      </x:c>
      <x:c r="D28" s="12"/>
    </x:row>
    <x:row r="29" ht="27" customHeight="1">
      <x:c r="A29" s="3"/>
      <x:c r="B29" s="15"/>
      <x:c r="C29" s="3"/>
      <x:c r="D29" s="3"/>
    </x:row>
    <x:row r="30" ht="27" customHeight="1">
      <x:c r="A30" s="3"/>
      <x:c r="B30" s="15"/>
      <x:c r="C30" s="3"/>
      <x:c r="D30" s="3"/>
    </x:row>
    <x:row r="31" ht="27" customHeight="1">
      <x:c r="A31" s="19" t="str">
        <x:v>Monthly revenue</x:v>
      </x:c>
      <x:c r="B31" s="20" t="n">
        <x:f>IF(COUNT(B24:B26)=3,B24*B25*B26,"")</x:f>
        <x:v>390000</x:v>
      </x:c>
      <x:c r="C31" s="3"/>
      <x:c r="D31" s="3"/>
    </x:row>
    <x:row r="32" ht="27" customHeight="1">
      <x:c r="A32" s="19" t="str">
        <x:v>Variable costs</x:v>
      </x:c>
      <x:c r="B32" s="20" t="n">
        <x:f>IF(AND(ISNUMBER(B31),ISNUMBER(B27),B27&gt;=0,B27&lt;1),B31*B27,"")</x:f>
        <x:v>136500</x:v>
      </x:c>
      <x:c r="C32" s="3"/>
      <x:c r="D32" s="3"/>
    </x:row>
    <x:row r="33" ht="27" customHeight="1">
      <x:c r="A33" s="19" t="str">
        <x:v>Contribution</x:v>
      </x:c>
      <x:c r="B33" s="20" t="n">
        <x:f>IF(COUNT(B31:B32)=2,B31-B32,"")</x:f>
        <x:v>253500</x:v>
      </x:c>
      <x:c r="C33" s="3"/>
      <x:c r="D33" s="3"/>
    </x:row>
    <x:row r="34" ht="27" customHeight="1">
      <x:c r="A34" s="19" t="str">
        <x:v>Operating surplus / (shortfall)</x:v>
      </x:c>
      <x:c r="B34" s="20" t="n">
        <x:f>IF(AND(ISNUMBER(B33),ISNUMBER(B28)),B33-B28,"")</x:f>
        <x:v>53500</x:v>
      </x:c>
      <x:c r="C34" s="3"/>
      <x:c r="D34" s="3"/>
    </x:row>
    <x:row r="35" ht="27" customHeight="1">
      <x:c r="A35" s="19" t="str">
        <x:v>Operating break-even revenue</x:v>
      </x:c>
      <x:c r="B35" s="20" t="n">
        <x:f>IF(AND(ISNUMBER(B28),ISNUMBER(B27),B27&gt;=0,B27&lt;1),B28/(1-B27),"")</x:f>
        <x:v>307692.3076923077</x:v>
      </x:c>
      <x:c r="C35" s="3"/>
      <x:c r="D35" s="3"/>
    </x:row>
    <x:row r="36" ht="27" customHeight="1">
      <x:c r="A36" s="19" t="str">
        <x:v>Break-even transactions per trading day</x:v>
      </x:c>
      <x:c r="B36" s="20" t="n">
        <x:f>IF(AND(ISNUMBER(B35),COUNT(B25:B26)=2,B25&gt;0,B26&gt;0),ROUNDUP(B35/B25/B26,0),"")</x:f>
        <x:v>48</x:v>
      </x:c>
      <x:c r="C36" s="3"/>
      <x:c r="D36" s="3"/>
    </x:row>
    <x:row r="37" ht="27" customHeight="1">
      <x:c r="A37" s="3"/>
      <x:c r="B37" s="3"/>
      <x:c r="C37" s="3"/>
      <x:c r="D37" s="3"/>
    </x:row>
    <x:row r="38" ht="27" customHeight="1">
      <x:c r="A38" s="3" t="str">
        <x:v>Operating surplus excludes financing costs, tax and depreciation. It is not cash in the bank. Deposits, supplier timing, stock purchases, loan principal and equipment affect cash separately.</x:v>
      </x:c>
      <x:c r="B38" s="3"/>
      <x:c r="C38" s="3"/>
      <x:c r="D38" s="3"/>
    </x:row>
    <x:row r="39" ht="27" customHeight="1">
      <x:c r="A39" s="3"/>
      <x:c r="B39" s="3"/>
      <x:c r="C39" s="3"/>
      <x:c r="D39" s="3"/>
    </x:row>
    <x:row r="40" ht="27" customHeight="1">
      <x:c r="A40" s="3"/>
      <x:c r="B40" s="3"/>
      <x:c r="C40" s="3"/>
      <x:c r="D40" s="3"/>
    </x:row>
    <x:row r="41" ht="27" customHeight="1">
      <x:c r="A41" s="3" t="str">
        <x:v>Try 45 transactions/day: the sample operating shortfall becomes INR 9,875. Startup-cost structure: https://www.sba.gov/counseling/plan-your-business/#startup-costs. All sample figures are original illustrations.</x:v>
      </x:c>
      <x:c r="B41" s="3"/>
      <x:c r="C41" s="3"/>
      <x:c r="D41" s="3"/>
    </x:row>
    <x:row r="42" ht="27" customHeight="1">
      <x:c r="A42" s="3"/>
      <x:c r="B42" s="3"/>
      <x:c r="C42" s="3"/>
      <x:c r="D42" s="3"/>
    </x:row>
  </x:sheetData>
  <x:mergeCells>
    <x:mergeCell ref="A1:D1"/>
    <x:mergeCell ref="A2:D3"/>
    <x:mergeCell ref="C19:D20"/>
    <x:mergeCell ref="A38:D39"/>
    <x:mergeCell ref="A41:D42"/>
  </x:mergeCells>
  <x:conditionalFormatting sqref="B34:B34">
    <x:cfRule type="cellIs" dxfId="0" priority="1" operator="lessThan">
      <x:formula>0</x:formula>
    </x:cfRule>
  </x:conditionalFormatting>
  <x:dataValidations count="6">
    <x:dataValidation type="decimal" operator="between" sqref="B7:B17">
      <x:formula1>0</x:formula1>
      <x:formula2>1000000000</x:formula2>
    </x:dataValidation>
    <x:dataValidation type="list" sqref="C7:C17">
      <x:formula1>"Estimate,Quote received,Confirmed,Not applicable"</x:formula1>
    </x:dataValidation>
    <x:dataValidation type="decimal" operator="between" sqref="B24:B25">
      <x:formula1>0</x:formula1>
      <x:formula2>1000000000</x:formula2>
    </x:dataValidation>
    <x:dataValidation type="decimal" operator="between" sqref="B28">
      <x:formula1>0</x:formula1>
      <x:formula2>1000000000</x:formula2>
    </x:dataValidation>
    <x:dataValidation type="whole" operator="between" sqref="B26">
      <x:formula1>1</x:formula1>
      <x:formula2>31</x:formula2>
    </x:dataValidation>
    <x:dataValidation type="decimal" operator="between" sqref="B27">
      <x:formula1>0</x:formula1>
      <x:formula2>0.9999</x:formula2>
    </x:dataValidation>
  </x:dataValidations>
  <x:pageMargins left="0.7" right="0.7" top="0.75" bottom="0.75" header="0.3" footer="0.3"/>
</x:worksheet>
</file>

<file path=xl/worksheets/sheet4.xml><?xml version="1.0" encoding="utf-8"?>
<x:worksheet xmlns:x="http://schemas.openxmlformats.org/spreadsheetml/2006/main">
  <x:sheetPr>
    <x:tabColor rgb="FF346953"/>
  </x:sheetPr>
  <x:sheetViews>
    <x:sheetView showGridLines="0" workbookViewId="0">
      <x:pane xSplit="2" ySplit="6" topLeftCell="C7" activePane="bottomRight" state="frozen"/>
    </x:sheetView>
  </x:sheetViews>
  <x:sheetFormatPr defaultRowHeight="15"/>
  <x:cols>
    <x:col min="1" max="1" width="25" hidden="0" customWidth="1"/>
    <x:col min="2" max="2" width="40" hidden="0" customWidth="1"/>
    <x:col min="3" max="3" width="22" hidden="0" customWidth="1"/>
    <x:col min="4" max="4" width="12" hidden="0" customWidth="1"/>
    <x:col min="5" max="5" width="18" hidden="0" customWidth="1"/>
    <x:col min="6" max="6" width="18" hidden="0" customWidth="1"/>
    <x:col min="7" max="7" width="19" hidden="0" customWidth="1"/>
    <x:col min="8" max="8" width="38" hidden="0" customWidth="1"/>
    <x:col min="9" max="9" width="34" hidden="0" customWidth="1"/>
    <x:col min="10" max="10" width="37" hidden="0" customWidth="1"/>
  </x:cols>
  <x:sheetData>
    <x:row r="1" ht="38" customHeight="1">
      <x:c r="A1" s="5" t="str">
        <x:v>KEYSTONNE GROW  /  Menu-led equipment worksheet</x:v>
      </x:c>
      <x:c r="B1" s="5"/>
      <x:c r="C1" s="5"/>
      <x:c r="D1" s="5"/>
      <x:c r="E1" s="5"/>
      <x:c r="F1" s="5"/>
      <x:c r="G1" s="5"/>
      <x:c r="H1" s="5"/>
      <x:c r="I1" s="5"/>
      <x:c r="J1" s="5"/>
    </x:row>
    <x:row r="2" ht="27" customHeight="1">
      <x:c r="A2" s="6" t="str">
        <x:v>Use with SB03. Rows are prompts, not a complete specification. Input your own model and quote. Total = quantity × quoted unit price + added line costs. Enter 0 for no added cost; do not include the same installation or tax twice.</x:v>
      </x:c>
      <x:c r="B2" s="6"/>
      <x:c r="C2" s="6"/>
      <x:c r="D2" s="6"/>
      <x:c r="E2" s="6"/>
      <x:c r="F2" s="6"/>
      <x:c r="G2" s="6"/>
      <x:c r="H2" s="6"/>
      <x:c r="I2" s="6"/>
      <x:c r="J2" s="6"/>
    </x:row>
    <x:row r="3" ht="27" customHeight="1">
      <x:c r="A3" s="6"/>
      <x:c r="B3" s="6"/>
      <x:c r="C3" s="6"/>
      <x:c r="D3" s="6"/>
      <x:c r="E3" s="6"/>
      <x:c r="F3" s="6"/>
      <x:c r="G3" s="6"/>
      <x:c r="H3" s="6"/>
      <x:c r="I3" s="6"/>
      <x:c r="J3" s="6"/>
    </x:row>
    <x:row r="4" ht="27" customHeight="1">
      <x:c r="A4" s="3"/>
      <x:c r="B4" s="3"/>
      <x:c r="C4" s="3"/>
      <x:c r="D4" s="3"/>
      <x:c r="E4" s="3"/>
      <x:c r="F4" s="3"/>
      <x:c r="G4" s="3"/>
      <x:c r="H4" s="3"/>
      <x:c r="I4" s="3"/>
      <x:c r="J4" s="3"/>
    </x:row>
    <x:row r="5" ht="27" customHeight="1">
      <x:c r="A5" s="3"/>
      <x:c r="B5" s="3"/>
      <x:c r="C5" s="3"/>
      <x:c r="D5" s="3"/>
      <x:c r="E5" s="3"/>
      <x:c r="F5" s="3"/>
      <x:c r="G5" s="3"/>
      <x:c r="H5" s="3"/>
      <x:c r="I5" s="3"/>
      <x:c r="J5" s="3"/>
    </x:row>
    <x:row r="6" ht="42" customHeight="1">
      <x:c r="A6" s="8" t="str">
        <x:v>Item / station</x:v>
      </x:c>
      <x:c r="B6" s="8" t="str">
        <x:v>Menu job, capacity and model</x:v>
      </x:c>
      <x:c r="C6" s="8" t="str">
        <x:v>Priority</x:v>
      </x:c>
      <x:c r="D6" s="8" t="str">
        <x:v>Quantity</x:v>
      </x:c>
      <x:c r="E6" s="8" t="str">
        <x:v>Unit quote (INR)</x:v>
      </x:c>
      <x:c r="F6" s="8" t="str">
        <x:v>Added costs (INR)</x:v>
      </x:c>
      <x:c r="G6" s="8" t="str">
        <x:v>Line total (INR)</x:v>
      </x:c>
      <x:c r="H6" s="8" t="str">
        <x:v>Quote date / tax / scope</x:v>
      </x:c>
      <x:c r="I6" s="8" t="str">
        <x:v>Site check / utilities</x:v>
      </x:c>
      <x:c r="J6" s="8" t="str">
        <x:v>Open action / owner</x:v>
      </x:c>
    </x:row>
    <x:row r="7" ht="50" customHeight="1">
      <x:c r="A7" s="13" t="str">
        <x:v>Cold ingredient storage</x:v>
      </x:c>
      <x:c r="B7" s="13"/>
      <x:c r="C7" s="13"/>
      <x:c r="D7" s="13"/>
      <x:c r="E7" s="16"/>
      <x:c r="F7" s="16"/>
      <x:c r="G7" s="24" t="str">
        <x:f>IF(COUNT(D7:F7)=3,D7*E7+F7,"")</x:f>
      </x:c>
      <x:c r="H7" s="13"/>
      <x:c r="I7" s="13"/>
      <x:c r="J7" s="13"/>
    </x:row>
    <x:row r="8" ht="50" customHeight="1">
      <x:c r="A8" s="13" t="str">
        <x:v>Frozen storage (if needed)</x:v>
      </x:c>
      <x:c r="B8" s="13"/>
      <x:c r="C8" s="13"/>
      <x:c r="D8" s="13"/>
      <x:c r="E8" s="16"/>
      <x:c r="F8" s="16"/>
      <x:c r="G8" s="24" t="str">
        <x:f>IF(COUNT(D8:F8)=3,D8*E8+F8,"")</x:f>
      </x:c>
      <x:c r="H8" s="13"/>
      <x:c r="I8" s="13"/>
      <x:c r="J8" s="13"/>
    </x:row>
    <x:row r="9" ht="50" customHeight="1">
      <x:c r="A9" s="13" t="str">
        <x:v>Preparation workbench</x:v>
      </x:c>
      <x:c r="B9" s="13"/>
      <x:c r="C9" s="13"/>
      <x:c r="D9" s="13"/>
      <x:c r="E9" s="16"/>
      <x:c r="F9" s="16"/>
      <x:c r="G9" s="24" t="str">
        <x:f>IF(COUNT(D9:F9)=3,D9*E9+F9,"")</x:f>
      </x:c>
      <x:c r="H9" s="13"/>
      <x:c r="I9" s="13"/>
      <x:c r="J9" s="13"/>
    </x:row>
    <x:row r="10" ht="50" customHeight="1">
      <x:c r="A10" s="13" t="str">
        <x:v>Food preparation machine</x:v>
      </x:c>
      <x:c r="B10" s="13"/>
      <x:c r="C10" s="13"/>
      <x:c r="D10" s="13"/>
      <x:c r="E10" s="16"/>
      <x:c r="F10" s="16"/>
      <x:c r="G10" s="24" t="str">
        <x:f>IF(COUNT(D10:F10)=3,D10*E10+F10,"")</x:f>
      </x:c>
      <x:c r="H10" s="13"/>
      <x:c r="I10" s="13"/>
      <x:c r="J10" s="13"/>
    </x:row>
    <x:row r="11" ht="50" customHeight="1">
      <x:c r="A11" s="13" t="str">
        <x:v>Cooking range / induction</x:v>
      </x:c>
      <x:c r="B11" s="13"/>
      <x:c r="C11" s="13"/>
      <x:c r="D11" s="13"/>
      <x:c r="E11" s="16"/>
      <x:c r="F11" s="16"/>
      <x:c r="G11" s="24" t="str">
        <x:f>IF(COUNT(D11:F11)=3,D11*E11+F11,"")</x:f>
      </x:c>
      <x:c r="H11" s="13"/>
      <x:c r="I11" s="13"/>
      <x:c r="J11" s="13"/>
    </x:row>
    <x:row r="12" ht="50" customHeight="1">
      <x:c r="A12" s="13" t="str">
        <x:v>Oven or batch cooking</x:v>
      </x:c>
      <x:c r="B12" s="13"/>
      <x:c r="C12" s="13"/>
      <x:c r="D12" s="13"/>
      <x:c r="E12" s="16"/>
      <x:c r="F12" s="16"/>
      <x:c r="G12" s="24" t="str">
        <x:f>IF(COUNT(D12:F12)=3,D12*E12+F12,"")</x:f>
      </x:c>
      <x:c r="H12" s="13"/>
      <x:c r="I12" s="13"/>
      <x:c r="J12" s="13"/>
    </x:row>
    <x:row r="13" ht="50" customHeight="1">
      <x:c r="A13" s="13" t="str">
        <x:v>Beverage station</x:v>
      </x:c>
      <x:c r="B13" s="13"/>
      <x:c r="C13" s="13"/>
      <x:c r="D13" s="13"/>
      <x:c r="E13" s="16"/>
      <x:c r="F13" s="16"/>
      <x:c r="G13" s="24" t="str">
        <x:f>IF(COUNT(D13:F13)=3,D13*E13+F13,"")</x:f>
      </x:c>
      <x:c r="H13" s="13"/>
      <x:c r="I13" s="13"/>
      <x:c r="J13" s="13"/>
    </x:row>
    <x:row r="14" ht="50" customHeight="1">
      <x:c r="A14" s="13" t="str">
        <x:v>Hot or cold service holding</x:v>
      </x:c>
      <x:c r="B14" s="13"/>
      <x:c r="C14" s="13"/>
      <x:c r="D14" s="13"/>
      <x:c r="E14" s="16"/>
      <x:c r="F14" s="16"/>
      <x:c r="G14" s="24" t="str">
        <x:f>IF(COUNT(D14:F14)=3,D14*E14+F14,"")</x:f>
      </x:c>
      <x:c r="H14" s="13"/>
      <x:c r="I14" s="13"/>
      <x:c r="J14" s="13"/>
    </x:row>
    <x:row r="15" ht="50" customHeight="1">
      <x:c r="A15" s="13" t="str">
        <x:v>Warewashing</x:v>
      </x:c>
      <x:c r="B15" s="13"/>
      <x:c r="C15" s="13"/>
      <x:c r="D15" s="13"/>
      <x:c r="E15" s="16"/>
      <x:c r="F15" s="16"/>
      <x:c r="G15" s="24" t="str">
        <x:f>IF(COUNT(D15:F15)=3,D15*E15+F15,"")</x:f>
      </x:c>
      <x:c r="H15" s="13"/>
      <x:c r="I15" s="13"/>
      <x:c r="J15" s="13"/>
    </x:row>
    <x:row r="16" ht="50" customHeight="1">
      <x:c r="A16" s="13" t="str">
        <x:v>Handwash and cleaning</x:v>
      </x:c>
      <x:c r="B16" s="13"/>
      <x:c r="C16" s="13"/>
      <x:c r="D16" s="13"/>
      <x:c r="E16" s="16"/>
      <x:c r="F16" s="16"/>
      <x:c r="G16" s="24" t="str">
        <x:f>IF(COUNT(D16:F16)=3,D16*E16+F16,"")</x:f>
      </x:c>
      <x:c r="H16" s="13"/>
      <x:c r="I16" s="13"/>
      <x:c r="J16" s="13"/>
    </x:row>
    <x:row r="17" ht="50" customHeight="1">
      <x:c r="A17" s="13" t="str">
        <x:v>Shelving and containers</x:v>
      </x:c>
      <x:c r="B17" s="13"/>
      <x:c r="C17" s="13"/>
      <x:c r="D17" s="13"/>
      <x:c r="E17" s="16"/>
      <x:c r="F17" s="16"/>
      <x:c r="G17" s="24" t="str">
        <x:f>IF(COUNT(D17:F17)=3,D17*E17+F17,"")</x:f>
      </x:c>
      <x:c r="H17" s="13"/>
      <x:c r="I17" s="13"/>
      <x:c r="J17" s="13"/>
    </x:row>
    <x:row r="18" ht="50" customHeight="1">
      <x:c r="A18" s="13" t="str">
        <x:v>Weighing and measuring</x:v>
      </x:c>
      <x:c r="B18" s="13"/>
      <x:c r="C18" s="13"/>
      <x:c r="D18" s="13"/>
      <x:c r="E18" s="16"/>
      <x:c r="F18" s="16"/>
      <x:c r="G18" s="24" t="str">
        <x:f>IF(COUNT(D18:F18)=3,D18*E18+F18,"")</x:f>
      </x:c>
      <x:c r="H18" s="13"/>
      <x:c r="I18" s="13"/>
      <x:c r="J18" s="13"/>
    </x:row>
    <x:row r="19" ht="50" customHeight="1">
      <x:c r="A19" s="13" t="str">
        <x:v>Smallwares and utensils</x:v>
      </x:c>
      <x:c r="B19" s="13"/>
      <x:c r="C19" s="13"/>
      <x:c r="D19" s="13"/>
      <x:c r="E19" s="16"/>
      <x:c r="F19" s="16"/>
      <x:c r="G19" s="24" t="str">
        <x:f>IF(COUNT(D19:F19)=3,D19*E19+F19,"")</x:f>
      </x:c>
      <x:c r="H19" s="13"/>
      <x:c r="I19" s="13"/>
      <x:c r="J19" s="13"/>
    </x:row>
    <x:row r="20" ht="50" customHeight="1">
      <x:c r="A20" s="13" t="str">
        <x:v>Ventilation / utility work</x:v>
      </x:c>
      <x:c r="B20" s="13"/>
      <x:c r="C20" s="13"/>
      <x:c r="D20" s="13"/>
      <x:c r="E20" s="16"/>
      <x:c r="F20" s="16"/>
      <x:c r="G20" s="24" t="str">
        <x:f>IF(COUNT(D20:F20)=3,D20*E20+F20,"")</x:f>
      </x:c>
      <x:c r="H20" s="13"/>
      <x:c r="I20" s="13"/>
      <x:c r="J20" s="13"/>
    </x:row>
    <x:row r="21" ht="50" customHeight="1">
      <x:c r="A21" s="13" t="str">
        <x:v>Packing and dispatch</x:v>
      </x:c>
      <x:c r="B21" s="13"/>
      <x:c r="C21" s="13"/>
      <x:c r="D21" s="13"/>
      <x:c r="E21" s="16"/>
      <x:c r="F21" s="16"/>
      <x:c r="G21" s="24" t="str">
        <x:f>IF(COUNT(D21:F21)=3,D21*E21+F21,"")</x:f>
      </x:c>
      <x:c r="H21" s="13"/>
      <x:c r="I21" s="13"/>
      <x:c r="J21" s="13"/>
    </x:row>
    <x:row r="22" ht="50" customHeight="1">
      <x:c r="A22" s="13" t="str">
        <x:v>Other duty</x:v>
      </x:c>
      <x:c r="B22" s="13"/>
      <x:c r="C22" s="13"/>
      <x:c r="D22" s="13"/>
      <x:c r="E22" s="16"/>
      <x:c r="F22" s="16"/>
      <x:c r="G22" s="24" t="str">
        <x:f>IF(COUNT(D22:F22)=3,D22*E22+F22,"")</x:f>
      </x:c>
      <x:c r="H22" s="13"/>
      <x:c r="I22" s="13"/>
      <x:c r="J22" s="13"/>
    </x:row>
    <x:row r="23" ht="50" customHeight="1">
      <x:c r="A23" s="13"/>
      <x:c r="B23" s="13"/>
      <x:c r="C23" s="13"/>
      <x:c r="D23" s="13"/>
      <x:c r="E23" s="16"/>
      <x:c r="F23" s="16"/>
      <x:c r="G23" s="24" t="str">
        <x:f>IF(COUNT(D23:F23)=3,D23*E23+F23,"")</x:f>
      </x:c>
      <x:c r="H23" s="13"/>
      <x:c r="I23" s="13"/>
      <x:c r="J23" s="13"/>
    </x:row>
    <x:row r="24" ht="50" customHeight="1">
      <x:c r="A24" s="13"/>
      <x:c r="B24" s="13"/>
      <x:c r="C24" s="13"/>
      <x:c r="D24" s="13"/>
      <x:c r="E24" s="16"/>
      <x:c r="F24" s="16"/>
      <x:c r="G24" s="24" t="str">
        <x:f>IF(COUNT(D24:F24)=3,D24*E24+F24,"")</x:f>
      </x:c>
      <x:c r="H24" s="13"/>
      <x:c r="I24" s="13"/>
      <x:c r="J24" s="13"/>
    </x:row>
    <x:row r="25" ht="50" customHeight="1">
      <x:c r="A25" s="13"/>
      <x:c r="B25" s="13"/>
      <x:c r="C25" s="13"/>
      <x:c r="D25" s="13"/>
      <x:c r="E25" s="16"/>
      <x:c r="F25" s="16"/>
      <x:c r="G25" s="24" t="str">
        <x:f>IF(COUNT(D25:F25)=3,D25*E25+F25,"")</x:f>
      </x:c>
      <x:c r="H25" s="13"/>
      <x:c r="I25" s="13"/>
      <x:c r="J25" s="13"/>
    </x:row>
    <x:row r="26" ht="50" customHeight="1">
      <x:c r="A26" s="13"/>
      <x:c r="B26" s="13"/>
      <x:c r="C26" s="13"/>
      <x:c r="D26" s="13"/>
      <x:c r="E26" s="16"/>
      <x:c r="F26" s="16"/>
      <x:c r="G26" s="24" t="str">
        <x:f>IF(COUNT(D26:F26)=3,D26*E26+F26,"")</x:f>
      </x:c>
      <x:c r="H26" s="13"/>
      <x:c r="I26" s="13"/>
      <x:c r="J26" s="13"/>
    </x:row>
    <x:row r="27" ht="27" customHeight="1">
      <x:c r="A27" s="3"/>
      <x:c r="B27" s="3"/>
      <x:c r="C27" s="3"/>
      <x:c r="D27" s="3"/>
      <x:c r="E27" s="15"/>
      <x:c r="F27" s="15"/>
      <x:c r="G27" s="15"/>
      <x:c r="H27" s="3"/>
      <x:c r="I27" s="3"/>
      <x:c r="J27" s="3"/>
    </x:row>
    <x:row r="28" ht="27" customHeight="1">
      <x:c r="A28" s="3"/>
      <x:c r="B28" s="3"/>
      <x:c r="C28" s="3"/>
      <x:c r="D28" s="3"/>
      <x:c r="E28" s="15"/>
      <x:c r="F28" s="15" t="str">
        <x:v>Entered line subtotal</x:v>
      </x:c>
      <x:c r="G28" s="17" t="str">
        <x:f>IF(COUNT(G7:G26)&gt;0,SUM(G7:G26),"")</x:f>
      </x:c>
      <x:c r="H28" s="3" t="str">
        <x:v>Subtotal covers complete numeric rows only. Review every required item and unresolved scope before approving a purchase.</x:v>
      </x:c>
      <x:c r="I28" s="3"/>
      <x:c r="J28" s="3"/>
    </x:row>
    <x:row r="29" ht="27" customHeight="1">
      <x:c r="A29" s="3"/>
      <x:c r="B29" s="3"/>
      <x:c r="C29" s="3"/>
      <x:c r="D29" s="3"/>
      <x:c r="E29" s="3"/>
      <x:c r="F29" s="3"/>
      <x:c r="G29" s="3"/>
      <x:c r="H29" s="3"/>
      <x:c r="I29" s="3"/>
      <x:c r="J29" s="3"/>
    </x:row>
    <x:row r="30" ht="27" customHeight="1">
      <x:c r="A30" s="3"/>
      <x:c r="B30" s="3"/>
      <x:c r="C30" s="3"/>
      <x:c r="D30" s="3"/>
      <x:c r="E30" s="3"/>
      <x:c r="F30" s="3"/>
      <x:c r="G30" s="3"/>
      <x:c r="H30" s="3"/>
      <x:c r="I30" s="3"/>
      <x:c r="J30" s="3"/>
    </x:row>
    <x:row r="31" ht="27" customHeight="1">
      <x:c r="A31" s="3"/>
      <x:c r="B31" s="3"/>
      <x:c r="C31" s="3"/>
      <x:c r="D31" s="3"/>
      <x:c r="E31" s="3"/>
      <x:c r="F31" s="3"/>
      <x:c r="G31" s="3"/>
      <x:c r="H31" s="3"/>
      <x:c r="I31" s="3"/>
      <x:c r="J31" s="3"/>
    </x:row>
  </x:sheetData>
  <x:mergeCells>
    <x:mergeCell ref="A1:J1"/>
    <x:mergeCell ref="A2:J3"/>
    <x:mergeCell ref="H28:J29"/>
  </x:mergeCells>
  <x:dataValidations count="3">
    <x:dataValidation type="whole" operator="between" sqref="D7:D26">
      <x:formula1>0</x:formula1>
      <x:formula2>1000000000</x:formula2>
    </x:dataValidation>
    <x:dataValidation type="decimal" operator="between" sqref="E7:F26">
      <x:formula1>0</x:formula1>
      <x:formula2>1000000000</x:formula2>
    </x:dataValidation>
    <x:dataValidation type="list" sqref="C7:C26">
      <x:formula1>"Opening-critical,Later addition,Under review"</x:formula1>
    </x:dataValidation>
  </x:dataValidations>
  <x:pageMargins left="0.7" right="0.7" top="0.75" bottom="0.75" header="0.3" footer="0.3"/>
</x:worksheet>
</file>

<file path=xl/worksheets/sheet5.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37" hidden="0" customWidth="1"/>
    <x:col min="2" max="2" width="61" hidden="0" customWidth="1"/>
    <x:col min="3" max="3" width="22" hidden="0" customWidth="1"/>
    <x:col min="4" max="4" width="34" hidden="0" customWidth="1"/>
  </x:cols>
  <x:sheetData>
    <x:row r="1" ht="38" customHeight="1">
      <x:c r="A1" s="5" t="str">
        <x:v>KEYSTONNE GROW  /  One task, one procedure</x:v>
      </x:c>
      <x:c r="B1" s="5"/>
      <x:c r="C1" s="5"/>
      <x:c r="D1" s="5"/>
    </x:row>
    <x:row r="2" ht="27" customHeight="1">
      <x:c r="A2" s="6" t="str">
        <x:v>Use with SM01. Draft a site-specific task. Confirm equipment instructions and any food-safety controls from approved sources. Duplicate this sheet for additional SOPs.</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Question / check</x:v>
      </x:c>
      <x:c r="B6" s="8" t="str">
        <x:v>Your answer or evidence</x:v>
      </x:c>
      <x:c r="C6" s="8" t="str">
        <x:v>Owner / due date</x:v>
      </x:c>
      <x:c r="D6" s="8" t="str">
        <x:v>Status / next action</x:v>
      </x:c>
    </x:row>
    <x:row r="7" ht="54" customHeight="1">
      <x:c r="A7" s="9" t="str">
        <x:v>SOP title / task</x:v>
      </x:c>
      <x:c r="B7" s="13"/>
      <x:c r="C7" s="13"/>
      <x:c r="D7" s="13"/>
    </x:row>
    <x:row r="8" ht="54" customHeight="1">
      <x:c r="A8" s="9" t="str">
        <x:v>Outlet / station / applicable people</x:v>
      </x:c>
      <x:c r="B8" s="13"/>
      <x:c r="C8" s="13"/>
      <x:c r="D8" s="13"/>
    </x:row>
    <x:row r="9" ht="54" customHeight="1">
      <x:c r="A9" s="9" t="str">
        <x:v>Version and effective date</x:v>
      </x:c>
      <x:c r="B9" s="13"/>
      <x:c r="C9" s="13"/>
      <x:c r="D9" s="13"/>
    </x:row>
    <x:row r="10" ht="54" customHeight="1">
      <x:c r="A10" s="9" t="str">
        <x:v>Owner and backup owner</x:v>
      </x:c>
      <x:c r="B10" s="13"/>
      <x:c r="C10" s="13"/>
      <x:c r="D10" s="13"/>
    </x:row>
    <x:row r="11" ht="54" customHeight="1">
      <x:c r="A11" s="9" t="str">
        <x:v>Trigger: when the procedure starts</x:v>
      </x:c>
      <x:c r="B11" s="13"/>
      <x:c r="C11" s="13"/>
      <x:c r="D11" s="13"/>
    </x:row>
    <x:row r="12" ht="54" customHeight="1">
      <x:c r="A12" s="9" t="str">
        <x:v>Resources, tools and required training</x:v>
      </x:c>
      <x:c r="B12" s="13"/>
      <x:c r="C12" s="13"/>
      <x:c r="D12" s="13"/>
    </x:row>
    <x:row r="13" ht="54" customHeight="1">
      <x:c r="A13" s="9" t="str">
        <x:v>Approved standard / manufacturer reference</x:v>
      </x:c>
      <x:c r="B13" s="13"/>
      <x:c r="C13" s="13"/>
      <x:c r="D13" s="13"/>
    </x:row>
    <x:row r="14" ht="54" customHeight="1">
      <x:c r="A14" s="9" t="str">
        <x:v>Acceptance criteria: how done is checked</x:v>
      </x:c>
      <x:c r="B14" s="13"/>
      <x:c r="C14" s="13"/>
      <x:c r="D14" s="13"/>
    </x:row>
    <x:row r="15" ht="54" customHeight="1">
      <x:c r="A15" s="9" t="str">
        <x:v>Evidence location and retention owner</x:v>
      </x:c>
      <x:c r="B15" s="13"/>
      <x:c r="C15" s="13"/>
      <x:c r="D15" s="13"/>
    </x:row>
    <x:row r="16" ht="54" customHeight="1">
      <x:c r="A16" s="9" t="str">
        <x:v>Exception / stop condition</x:v>
      </x:c>
      <x:c r="B16" s="13"/>
      <x:c r="C16" s="13"/>
      <x:c r="D16" s="13"/>
    </x:row>
    <x:row r="17" ht="54" customHeight="1">
      <x:c r="A17" s="9" t="str">
        <x:v>Escalation contact and response boundary</x:v>
      </x:c>
      <x:c r="B17" s="13"/>
      <x:c r="C17" s="13"/>
      <x:c r="D17" s="13"/>
    </x:row>
    <x:row r="18" ht="54" customHeight="1">
      <x:c r="A18" s="9" t="str">
        <x:v>Reviewer and next review date</x:v>
      </x:c>
      <x:c r="B18" s="13"/>
      <x:c r="C18" s="13"/>
      <x:c r="D18" s="13"/>
    </x:row>
    <x:row r="19" ht="27" customHeight="1">
      <x:c r="A19" s="3"/>
      <x:c r="B19" s="3"/>
      <x:c r="C19" s="3"/>
      <x:c r="D19" s="3"/>
    </x:row>
    <x:row r="20" ht="27" customHeight="1">
      <x:c r="A20" s="3"/>
      <x:c r="B20" s="3"/>
      <x:c r="C20" s="3"/>
      <x:c r="D20" s="3"/>
    </x:row>
    <x:row r="21" ht="42" customHeight="1">
      <x:c r="A21" s="29" t="str">
        <x:v>Step / sequence</x:v>
      </x:c>
      <x:c r="B21" s="29" t="str">
        <x:v>Action and acceptance criterion</x:v>
      </x:c>
      <x:c r="C21" s="29" t="str">
        <x:v>Responsible person</x:v>
      </x:c>
      <x:c r="D21" s="29" t="str">
        <x:v>Record / exception</x:v>
      </x:c>
    </x:row>
    <x:row r="22" ht="76" customHeight="1">
      <x:c r="A22" s="32" t="str">
        <x:v>1 — cash-close example</x:v>
      </x:c>
      <x:c r="B22" s="32" t="str">
        <x:v>Confirm last bill settled; close the drawer to new transactions.</x:v>
      </x:c>
      <x:c r="C22" s="32" t="str">
        <x:v>Closing duty manager</x:v>
      </x:c>
      <x:c r="D22" s="32" t="str">
        <x:v>Record cutoff; log later movements separately.</x:v>
      </x:c>
    </x:row>
    <x:row r="23" ht="76" customHeight="1">
      <x:c r="A23" s="32" t="str">
        <x:v>2</x:v>
      </x:c>
      <x:c r="B23" s="32" t="str">
        <x:v>Expected cash = float + cash sales + cash added − refunds − payouts − safe/bank removals.</x:v>
      </x:c>
      <x:c r="C23" s="32" t="str">
        <x:v>Assigned reviewer</x:v>
      </x:c>
      <x:c r="D23" s="32" t="str">
        <x:v>Use authorised records once; exclude card and digital receipts.</x:v>
      </x:c>
    </x:row>
    <x:row r="24" ht="76" customHeight="1">
      <x:c r="A24" s="32" t="str">
        <x:v>3</x:v>
      </x:c>
      <x:c r="B24" s="32" t="str">
        <x:v>Count by denomination without showing the expected figure.</x:v>
      </x:c>
      <x:c r="C24" s="32" t="str">
        <x:v>Counter + witness</x:v>
      </x:c>
      <x:c r="D24" s="32" t="str">
        <x:v>Record actual amount and sign.</x:v>
      </x:c>
    </x:row>
    <x:row r="25" ht="76" customHeight="1">
      <x:c r="A25" s="32" t="str">
        <x:v>4</x:v>
      </x:c>
      <x:c r="B25" s="32" t="str">
        <x:v>Compare, record difference and recount if needed; preserve the original count.</x:v>
      </x:c>
      <x:c r="C25" s="32" t="str">
        <x:v>Closing duty manager</x:v>
      </x:c>
      <x:c r="D25" s="32" t="str">
        <x:v>Do not alter bills to force agreement.</x:v>
      </x:c>
    </x:row>
    <x:row r="26" ht="76" customHeight="1">
      <x:c r="A26" s="32" t="str">
        <x:v>5</x:v>
      </x:c>
      <x:c r="B26" s="32" t="str">
        <x:v>Escalate under your approved limits and secure cash under the outlet procedure.</x:v>
      </x:c>
      <x:c r="C26" s="32" t="str">
        <x:v>Named approver</x:v>
      </x:c>
      <x:c r="D26" s="32" t="str">
        <x:v>Record outcome; verify before closing the action.</x:v>
      </x:c>
    </x:row>
    <x:row r="27" ht="76" customHeight="1">
      <x:c r="A27" s="32"/>
      <x:c r="B27" s="32"/>
      <x:c r="C27" s="32"/>
      <x:c r="D27" s="32"/>
    </x:row>
    <x:row r="28" ht="76" customHeight="1">
      <x:c r="A28" s="32"/>
      <x:c r="B28" s="32"/>
      <x:c r="C28" s="32"/>
      <x:c r="D28" s="32"/>
    </x:row>
    <x:row r="29" ht="76" customHeight="1">
      <x:c r="A29" s="32"/>
      <x:c r="B29" s="32"/>
      <x:c r="C29" s="32"/>
      <x:c r="D29" s="32"/>
    </x:row>
    <x:row r="30" ht="76" customHeight="1">
      <x:c r="A30" s="32"/>
      <x:c r="B30" s="32"/>
      <x:c r="C30" s="32"/>
      <x:c r="D30" s="32"/>
    </x:row>
    <x:row r="31" ht="27" customHeight="1">
      <x:c r="A31" s="27"/>
      <x:c r="B31" s="27"/>
      <x:c r="C31" s="27"/>
      <x:c r="D31" s="27"/>
    </x:row>
    <x:row r="32" ht="27" customHeight="1">
      <x:c r="A32" s="27" t="str">
        <x:v>Illustrative process only. Set your own safe-access rules, separation of duties, approval limits and records. A cash difference is a question to investigate, not proof of misconduct.</x:v>
      </x:c>
      <x:c r="B32" s="27"/>
      <x:c r="C32" s="27"/>
      <x:c r="D32" s="27"/>
    </x:row>
    <x:row r="33" ht="27" customHeight="1">
      <x:c r="A33" s="27"/>
      <x:c r="B33" s="27"/>
      <x:c r="C33" s="27"/>
      <x:c r="D33" s="27"/>
    </x:row>
  </x:sheetData>
  <x:mergeCells>
    <x:mergeCell ref="A1:D1"/>
    <x:mergeCell ref="A2:D3"/>
    <x:mergeCell ref="A32:D33"/>
  </x:mergeCells>
  <x:pageMargins left="0.7" right="0.7" top="0.75" bottom="0.75" header="0.3" footer="0.3"/>
</x:worksheet>
</file>

<file path=xl/worksheets/sheet6.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26" hidden="0" customWidth="1"/>
    <x:col min="2" max="2" width="13" hidden="0" customWidth="1"/>
    <x:col min="3" max="3" width="23" hidden="0" customWidth="1"/>
    <x:col min="4" max="4" width="24" hidden="0" customWidth="1"/>
    <x:col min="5" max="5" width="19" hidden="0" customWidth="1"/>
    <x:col min="6" max="6" width="19" hidden="0" customWidth="1"/>
    <x:col min="7" max="7" width="22" hidden="0" customWidth="1"/>
    <x:col min="8" max="8" width="19" hidden="0" customWidth="1"/>
    <x:col min="9" max="9" width="28" hidden="0" customWidth="1"/>
  </x:cols>
  <x:sheetData>
    <x:row r="1" ht="38" customHeight="1">
      <x:c r="A1" s="5" t="str">
        <x:v>KEYSTONNE GROW  /  SOP versions and observed training</x:v>
      </x:c>
      <x:c r="B1" s="5"/>
      <x:c r="C1" s="5"/>
      <x:c r="D1" s="5"/>
      <x:c r="E1" s="5"/>
      <x:c r="F1" s="5"/>
      <x:c r="G1" s="5"/>
      <x:c r="H1" s="5"/>
      <x:c r="I1" s="5"/>
    </x:row>
    <x:row r="2" ht="27" customHeight="1">
      <x:c r="A2" s="6" t="str">
        <x:v>Use one row per SOP + trainee + current version. Repeat an SOP for each person. Dates refer to actual completed practice; leave uncompleted dates blank. Retain previous-version records separately.</x:v>
      </x:c>
      <x:c r="B2" s="6"/>
      <x:c r="C2" s="6"/>
      <x:c r="D2" s="6"/>
      <x:c r="E2" s="6"/>
      <x:c r="F2" s="6"/>
      <x:c r="G2" s="6"/>
      <x:c r="H2" s="6"/>
      <x:c r="I2" s="6"/>
    </x:row>
    <x:row r="3" ht="27" customHeight="1">
      <x:c r="A3" s="6"/>
      <x:c r="B3" s="6"/>
      <x:c r="C3" s="6"/>
      <x:c r="D3" s="6"/>
      <x:c r="E3" s="6"/>
      <x:c r="F3" s="6"/>
      <x:c r="G3" s="6"/>
      <x:c r="H3" s="6"/>
      <x:c r="I3" s="6"/>
    </x:row>
    <x:row r="4" ht="27" customHeight="1">
      <x:c r="A4" s="3"/>
      <x:c r="B4" s="3"/>
      <x:c r="C4" s="3"/>
      <x:c r="D4" s="3"/>
      <x:c r="E4" s="3"/>
      <x:c r="F4" s="3"/>
      <x:c r="G4" s="3"/>
      <x:c r="H4" s="3"/>
      <x:c r="I4" s="3"/>
    </x:row>
    <x:row r="5" ht="27" customHeight="1">
      <x:c r="A5" s="3"/>
      <x:c r="B5" s="3"/>
      <x:c r="C5" s="3"/>
      <x:c r="D5" s="3"/>
      <x:c r="E5" s="3"/>
      <x:c r="F5" s="3"/>
      <x:c r="G5" s="3"/>
      <x:c r="H5" s="3"/>
      <x:c r="I5" s="3"/>
    </x:row>
    <x:row r="6" ht="42" customHeight="1">
      <x:c r="A6" s="8" t="str">
        <x:v>SOP / task</x:v>
      </x:c>
      <x:c r="B6" s="8" t="str">
        <x:v>Version</x:v>
      </x:c>
      <x:c r="C6" s="8" t="str">
        <x:v>Owner</x:v>
      </x:c>
      <x:c r="D6" s="8" t="str">
        <x:v>Trainee</x:v>
      </x:c>
      <x:c r="E6" s="8" t="str">
        <x:v>Demonstrated on</x:v>
      </x:c>
      <x:c r="F6" s="8" t="str">
        <x:v>Observed sign-off</x:v>
      </x:c>
      <x:c r="G6" s="8" t="str">
        <x:v>Trainer / evidence</x:v>
      </x:c>
      <x:c r="H6" s="8" t="str">
        <x:v>Next review</x:v>
      </x:c>
      <x:c r="I6" s="8" t="str">
        <x:v>Status</x:v>
      </x:c>
    </x:row>
    <x:row r="7" ht="38" customHeight="1">
      <x:c r="A7" s="13" t="str">
        <x:v>Opening station</x:v>
      </x:c>
      <x:c r="B7" s="13"/>
      <x:c r="C7" s="13"/>
      <x:c r="D7" s="13"/>
      <x:c r="E7" s="13"/>
      <x:c r="F7" s="13"/>
      <x:c r="G7" s="13"/>
      <x:c r="H7" s="13"/>
      <x:c r="I7" s="13"/>
    </x:row>
    <x:row r="8" ht="38" customHeight="1">
      <x:c r="A8" s="13" t="str">
        <x:v>Receiving a delivery</x:v>
      </x:c>
      <x:c r="B8" s="13"/>
      <x:c r="C8" s="13"/>
      <x:c r="D8" s="13"/>
      <x:c r="E8" s="13"/>
      <x:c r="F8" s="13"/>
      <x:c r="G8" s="13"/>
      <x:c r="H8" s="13"/>
      <x:c r="I8" s="13"/>
    </x:row>
    <x:row r="9" ht="38" customHeight="1">
      <x:c r="A9" s="13" t="str">
        <x:v>Cash close</x:v>
      </x:c>
      <x:c r="B9" s="13"/>
      <x:c r="C9" s="13"/>
      <x:c r="D9" s="13"/>
      <x:c r="E9" s="13"/>
      <x:c r="F9" s="13"/>
      <x:c r="G9" s="13"/>
      <x:c r="H9" s="13"/>
      <x:c r="I9" s="13"/>
    </x:row>
    <x:row r="10" ht="38" customHeight="1">
      <x:c r="A10" s="13" t="str">
        <x:v>Shift handover</x:v>
      </x:c>
      <x:c r="B10" s="13"/>
      <x:c r="C10" s="13"/>
      <x:c r="D10" s="13"/>
      <x:c r="E10" s="13"/>
      <x:c r="F10" s="13"/>
      <x:c r="G10" s="13"/>
      <x:c r="H10" s="13"/>
      <x:c r="I10" s="13"/>
    </x:row>
    <x:row r="11" ht="38" customHeight="1">
      <x:c r="A11" s="13" t="str">
        <x:v>Stock count</x:v>
      </x:c>
      <x:c r="B11" s="13"/>
      <x:c r="C11" s="13"/>
      <x:c r="D11" s="13"/>
      <x:c r="E11" s="13"/>
      <x:c r="F11" s="13"/>
      <x:c r="G11" s="13"/>
      <x:c r="H11" s="13"/>
      <x:c r="I11" s="13"/>
    </x:row>
    <x:row r="12" ht="38" customHeight="1">
      <x:c r="A12" s="13" t="str">
        <x:v>Waste recording</x:v>
      </x:c>
      <x:c r="B12" s="13"/>
      <x:c r="C12" s="13"/>
      <x:c r="D12" s="13"/>
      <x:c r="E12" s="13"/>
      <x:c r="F12" s="13"/>
      <x:c r="G12" s="13"/>
      <x:c r="H12" s="13"/>
      <x:c r="I12" s="13"/>
    </x:row>
    <x:row r="13" ht="38" customHeight="1">
      <x:c r="A13" s="13" t="str">
        <x:v>Equipment care</x:v>
      </x:c>
      <x:c r="B13" s="13"/>
      <x:c r="C13" s="13"/>
      <x:c r="D13" s="13"/>
      <x:c r="E13" s="13"/>
      <x:c r="F13" s="13"/>
      <x:c r="G13" s="13"/>
      <x:c r="H13" s="13"/>
      <x:c r="I13" s="13"/>
    </x:row>
    <x:row r="14" ht="38" customHeight="1">
      <x:c r="A14" s="13" t="str">
        <x:v>Cleaning task</x:v>
      </x:c>
      <x:c r="B14" s="13"/>
      <x:c r="C14" s="13"/>
      <x:c r="D14" s="13"/>
      <x:c r="E14" s="13"/>
      <x:c r="F14" s="13"/>
      <x:c r="G14" s="13"/>
      <x:c r="H14" s="13"/>
      <x:c r="I14" s="13"/>
    </x:row>
    <x:row r="15" ht="38" customHeight="1">
      <x:c r="A15" s="13" t="str">
        <x:v>Complaint handling</x:v>
      </x:c>
      <x:c r="B15" s="13"/>
      <x:c r="C15" s="13"/>
      <x:c r="D15" s="13"/>
      <x:c r="E15" s="13"/>
      <x:c r="F15" s="13"/>
      <x:c r="G15" s="13"/>
      <x:c r="H15" s="13"/>
      <x:c r="I15" s="13"/>
    </x:row>
    <x:row r="16" ht="38" customHeight="1">
      <x:c r="A16" s="13" t="str">
        <x:v>Menu change</x:v>
      </x:c>
      <x:c r="B16" s="13"/>
      <x:c r="C16" s="13"/>
      <x:c r="D16" s="13"/>
      <x:c r="E16" s="13"/>
      <x:c r="F16" s="13"/>
      <x:c r="G16" s="13"/>
      <x:c r="H16" s="13"/>
      <x:c r="I16" s="13"/>
    </x:row>
    <x:row r="17" ht="38" customHeight="1">
      <x:c r="A17" s="13"/>
      <x:c r="B17" s="13"/>
      <x:c r="C17" s="13"/>
      <x:c r="D17" s="13"/>
      <x:c r="E17" s="13"/>
      <x:c r="F17" s="13"/>
      <x:c r="G17" s="13"/>
      <x:c r="H17" s="13"/>
      <x:c r="I17" s="13"/>
    </x:row>
    <x:row r="18" ht="38" customHeight="1">
      <x:c r="A18" s="13"/>
      <x:c r="B18" s="13"/>
      <x:c r="C18" s="13"/>
      <x:c r="D18" s="13"/>
      <x:c r="E18" s="13"/>
      <x:c r="F18" s="13"/>
      <x:c r="G18" s="13"/>
      <x:c r="H18" s="13"/>
      <x:c r="I18" s="13"/>
    </x:row>
    <x:row r="19" ht="38" customHeight="1">
      <x:c r="A19" s="13"/>
      <x:c r="B19" s="13"/>
      <x:c r="C19" s="13"/>
      <x:c r="D19" s="13"/>
      <x:c r="E19" s="13"/>
      <x:c r="F19" s="13"/>
      <x:c r="G19" s="13"/>
      <x:c r="H19" s="13"/>
      <x:c r="I19" s="13"/>
    </x:row>
    <x:row r="20" ht="38" customHeight="1">
      <x:c r="A20" s="13"/>
      <x:c r="B20" s="13"/>
      <x:c r="C20" s="13"/>
      <x:c r="D20" s="13"/>
      <x:c r="E20" s="13"/>
      <x:c r="F20" s="13"/>
      <x:c r="G20" s="13"/>
      <x:c r="H20" s="13"/>
      <x:c r="I20" s="13"/>
    </x:row>
    <x:row r="21" ht="38" customHeight="1">
      <x:c r="A21" s="13"/>
      <x:c r="B21" s="13"/>
      <x:c r="C21" s="13"/>
      <x:c r="D21" s="13"/>
      <x:c r="E21" s="13"/>
      <x:c r="F21" s="13"/>
      <x:c r="G21" s="13"/>
      <x:c r="H21" s="13"/>
      <x:c r="I21" s="13"/>
    </x:row>
    <x:row r="22" ht="38" customHeight="1">
      <x:c r="A22" s="13"/>
      <x:c r="B22" s="13"/>
      <x:c r="C22" s="13"/>
      <x:c r="D22" s="13"/>
      <x:c r="E22" s="13"/>
      <x:c r="F22" s="13"/>
      <x:c r="G22" s="13"/>
      <x:c r="H22" s="13"/>
      <x:c r="I22" s="13"/>
    </x:row>
    <x:row r="23" ht="38" customHeight="1">
      <x:c r="A23" s="13"/>
      <x:c r="B23" s="13"/>
      <x:c r="C23" s="13"/>
      <x:c r="D23" s="13"/>
      <x:c r="E23" s="13"/>
      <x:c r="F23" s="13"/>
      <x:c r="G23" s="13"/>
      <x:c r="H23" s="13"/>
      <x:c r="I23" s="13"/>
    </x:row>
    <x:row r="24" ht="38" customHeight="1">
      <x:c r="A24" s="13"/>
      <x:c r="B24" s="13"/>
      <x:c r="C24" s="13"/>
      <x:c r="D24" s="13"/>
      <x:c r="E24" s="13"/>
      <x:c r="F24" s="13"/>
      <x:c r="G24" s="13"/>
      <x:c r="H24" s="13"/>
      <x:c r="I24" s="13"/>
    </x:row>
    <x:row r="25" ht="38" customHeight="1">
      <x:c r="A25" s="13"/>
      <x:c r="B25" s="13"/>
      <x:c r="C25" s="13"/>
      <x:c r="D25" s="13"/>
      <x:c r="E25" s="13"/>
      <x:c r="F25" s="13"/>
      <x:c r="G25" s="13"/>
      <x:c r="H25" s="13"/>
      <x:c r="I25" s="13"/>
    </x:row>
    <x:row r="26" ht="38" customHeight="1">
      <x:c r="A26" s="13"/>
      <x:c r="B26" s="13"/>
      <x:c r="C26" s="13"/>
      <x:c r="D26" s="13"/>
      <x:c r="E26" s="13"/>
      <x:c r="F26" s="13"/>
      <x:c r="G26" s="13"/>
      <x:c r="H26" s="13"/>
      <x:c r="I26" s="13"/>
    </x:row>
    <x:row r="27" ht="27" customHeight="1">
      <x:c r="A27" s="3"/>
      <x:c r="B27" s="3"/>
      <x:c r="C27" s="3"/>
      <x:c r="D27" s="3"/>
      <x:c r="E27" s="3"/>
      <x:c r="F27" s="3"/>
      <x:c r="G27" s="3"/>
      <x:c r="H27" s="3"/>
      <x:c r="I27" s="3"/>
    </x:row>
    <x:row r="28" ht="27" customHeight="1">
      <x:c r="A28" s="3"/>
      <x:c r="B28" s="3"/>
      <x:c r="C28" s="3"/>
      <x:c r="D28" s="3"/>
      <x:c r="E28" s="3"/>
      <x:c r="F28" s="3"/>
      <x:c r="G28" s="3"/>
      <x:c r="H28" s="3"/>
      <x:c r="I28" s="3"/>
    </x:row>
  </x:sheetData>
  <x:mergeCells>
    <x:mergeCell ref="A1:I1"/>
    <x:mergeCell ref="A2:I3"/>
  </x:mergeCells>
  <x:dataValidations count="1">
    <x:dataValidation type="list" sqref="I7:I26">
      <x:formula1>"Draft,Demonstration due,Practice due,Signed off,Review due"</x:formula1>
    </x:dataValidation>
  </x:dataValidations>
  <x:pageMargins left="0.7" right="0.7" top="0.75" bottom="0.75" header="0.3" footer="0.3"/>
</x:worksheet>
</file>

<file path=xl/worksheets/sheet7.xml><?xml version="1.0" encoding="utf-8"?>
<x:worksheet xmlns:x="http://schemas.openxmlformats.org/spreadsheetml/2006/main">
  <x:sheetPr>
    <x:tabColor rgb="FF346953"/>
  </x:sheetPr>
  <x:sheetViews>
    <x:sheetView showGridLines="0" workbookViewId="0">
      <x:pane xSplit="2" ySplit="6" topLeftCell="C7" activePane="bottomRight" state="frozen"/>
    </x:sheetView>
  </x:sheetViews>
  <x:sheetFormatPr defaultRowHeight="15"/>
  <x:cols>
    <x:col min="1" max="1" width="30" hidden="0" customWidth="1"/>
    <x:col min="2" max="2" width="12" hidden="0" customWidth="1"/>
    <x:col min="3" max="3" width="15" hidden="0" customWidth="1"/>
    <x:col min="4" max="4" width="15" hidden="0" customWidth="1"/>
    <x:col min="5" max="5" width="15" hidden="0" customWidth="1"/>
    <x:col min="6" max="6" width="15" hidden="0" customWidth="1"/>
    <x:col min="7" max="7" width="15" hidden="0" customWidth="1"/>
    <x:col min="8" max="8" width="17" hidden="0" customWidth="1"/>
    <x:col min="9" max="9" width="15" hidden="0" customWidth="1"/>
    <x:col min="10" max="10" width="17" hidden="0" customWidth="1"/>
    <x:col min="11" max="11" width="18" hidden="0" customWidth="1"/>
    <x:col min="12" max="12" width="18" hidden="0" customWidth="1"/>
    <x:col min="13" max="13" width="20" hidden="0" customWidth="1"/>
  </x:cols>
  <x:sheetData>
    <x:row r="1" ht="38" customHeight="1">
      <x:c r="A1" s="5" t="str">
        <x:v>KEYSTONNE GROW  /  Weekly stock reconciliation</x:v>
      </x:c>
      <x:c r="B1" s="5"/>
      <x:c r="C1" s="5"/>
      <x:c r="D1" s="5"/>
      <x:c r="E1" s="5"/>
      <x:c r="F1" s="5"/>
      <x:c r="G1" s="5"/>
      <x:c r="H1" s="5"/>
      <x:c r="I1" s="5"/>
      <x:c r="J1" s="5"/>
      <x:c r="K1" s="5"/>
      <x:c r="L1" s="5"/>
      <x:c r="M1" s="5"/>
    </x:row>
    <x:row r="2" ht="27" customHeight="1">
      <x:c r="A2" s="6" t="str">
        <x:v>Use with SM02. Enter every quantity in one base unit at the same cutoff. Expected raw use includes production issues and excludes waste recorded separately. Sample rice figures are invented. Keep blind physical count records separate from this review sheet.</x:v>
      </x:c>
      <x:c r="B2" s="6"/>
      <x:c r="C2" s="6"/>
      <x:c r="D2" s="6"/>
      <x:c r="E2" s="6"/>
      <x:c r="F2" s="6"/>
      <x:c r="G2" s="6"/>
      <x:c r="H2" s="6"/>
      <x:c r="I2" s="6"/>
      <x:c r="J2" s="6"/>
      <x:c r="K2" s="6"/>
      <x:c r="L2" s="6"/>
      <x:c r="M2" s="6"/>
    </x:row>
    <x:row r="3" ht="27" customHeight="1">
      <x:c r="A3" s="6"/>
      <x:c r="B3" s="6"/>
      <x:c r="C3" s="6"/>
      <x:c r="D3" s="6"/>
      <x:c r="E3" s="6"/>
      <x:c r="F3" s="6"/>
      <x:c r="G3" s="6"/>
      <x:c r="H3" s="6"/>
      <x:c r="I3" s="6"/>
      <x:c r="J3" s="6"/>
      <x:c r="K3" s="6"/>
      <x:c r="L3" s="6"/>
      <x:c r="M3" s="6"/>
    </x:row>
    <x:row r="4" ht="27" customHeight="1">
      <x:c r="A4" s="3" t="str">
        <x:v>Outlet / count date / cutoff:</x:v>
      </x:c>
      <x:c r="B4" s="3"/>
      <x:c r="C4" s="3"/>
      <x:c r="D4" s="3"/>
      <x:c r="E4" s="12" t="str">
        <x:v>Enter here:</x:v>
      </x:c>
      <x:c r="F4" s="12"/>
      <x:c r="G4" s="12"/>
      <x:c r="H4" s="12"/>
      <x:c r="I4" s="12"/>
      <x:c r="J4" s="12" t="str">
        <x:v>Reviewer:</x:v>
      </x:c>
      <x:c r="K4" s="12"/>
      <x:c r="L4" s="12"/>
      <x:c r="M4" s="12"/>
    </x:row>
    <x:row r="5" ht="27" customHeight="1">
      <x:c r="A5" s="3"/>
      <x:c r="B5" s="3"/>
      <x:c r="C5" s="3"/>
      <x:c r="D5" s="3"/>
      <x:c r="E5" s="3"/>
      <x:c r="F5" s="3"/>
      <x:c r="G5" s="3"/>
      <x:c r="H5" s="3"/>
      <x:c r="I5" s="3"/>
      <x:c r="J5" s="3"/>
      <x:c r="K5" s="3"/>
      <x:c r="L5" s="3"/>
      <x:c r="M5" s="3"/>
    </x:row>
    <x:row r="6" ht="42" customHeight="1">
      <x:c r="A6" s="8" t="str">
        <x:v>Location / item</x:v>
      </x:c>
      <x:c r="B6" s="8" t="str">
        <x:v>Base unit</x:v>
      </x:c>
      <x:c r="C6" s="8" t="str">
        <x:v>Opening</x:v>
      </x:c>
      <x:c r="D6" s="8" t="str">
        <x:v>Receipts</x:v>
      </x:c>
      <x:c r="E6" s="8" t="str">
        <x:v>Transfers in</x:v>
      </x:c>
      <x:c r="F6" s="8" t="str">
        <x:v>Transfers out</x:v>
      </x:c>
      <x:c r="G6" s="8" t="str">
        <x:v>Closing</x:v>
      </x:c>
      <x:c r="H6" s="8" t="str">
        <x:v>Expected use</x:v>
      </x:c>
      <x:c r="I6" s="8" t="str">
        <x:v>Waste</x:v>
      </x:c>
      <x:c r="J6" s="8" t="str">
        <x:v>Actual use</x:v>
      </x:c>
      <x:c r="K6" s="8" t="str">
        <x:v>Unexplained use</x:v>
      </x:c>
      <x:c r="L6" s="8" t="str">
        <x:v>Unit cost (INR)</x:v>
      </x:c>
      <x:c r="M6" s="8" t="str">
        <x:v>Variance value (INR)</x:v>
      </x:c>
    </x:row>
    <x:row r="7" ht="40" customHeight="1">
      <x:c r="A7" s="13" t="str">
        <x:v>Dry store / raw rice — SAMPLE</x:v>
      </x:c>
      <x:c r="B7" s="13" t="str">
        <x:v>kg</x:v>
      </x:c>
      <x:c r="C7" s="33" t="n">
        <x:v>40</x:v>
      </x:c>
      <x:c r="D7" s="33" t="n">
        <x:v>25</x:v>
      </x:c>
      <x:c r="E7" s="33" t="n">
        <x:v>0</x:v>
      </x:c>
      <x:c r="F7" s="33" t="n">
        <x:v>0</x:v>
      </x:c>
      <x:c r="G7" s="33" t="n">
        <x:v>22</x:v>
      </x:c>
      <x:c r="H7" s="33" t="n">
        <x:v>39</x:v>
      </x:c>
      <x:c r="I7" s="33" t="n">
        <x:v>2</x:v>
      </x:c>
      <x:c r="J7" s="35" t="n">
        <x:f>IF(COUNT(C7:G7)=5,C7+D7+E7-F7-G7,"")</x:f>
        <x:v>43</x:v>
      </x:c>
      <x:c r="K7" s="35" t="n">
        <x:f>IF(AND(ISNUMBER(J7),COUNT(H7:I7)=2),J7-H7-I7,"")</x:f>
        <x:v>2</x:v>
      </x:c>
      <x:c r="L7" s="33" t="n">
        <x:v>65</x:v>
      </x:c>
      <x:c r="M7" s="24" t="n">
        <x:f>IF(AND(ISNUMBER(K7),ISNUMBER(L7)),K7*L7,"")</x:f>
        <x:v>130</x:v>
      </x:c>
    </x:row>
    <x:row r="8" ht="40" customHeight="1">
      <x:c r="A8" s="13"/>
      <x:c r="B8" s="13"/>
      <x:c r="C8" s="33"/>
      <x:c r="D8" s="33"/>
      <x:c r="E8" s="33"/>
      <x:c r="F8" s="33"/>
      <x:c r="G8" s="33"/>
      <x:c r="H8" s="33"/>
      <x:c r="I8" s="33"/>
      <x:c r="J8" s="35" t="str">
        <x:f>IF(COUNT(C8:G8)=5,C8+D8+E8-F8-G8,"")</x:f>
      </x:c>
      <x:c r="K8" s="35" t="str">
        <x:f>IF(AND(ISNUMBER(J8),COUNT(H8:I8)=2),J8-H8-I8,"")</x:f>
      </x:c>
      <x:c r="L8" s="33"/>
      <x:c r="M8" s="24" t="str">
        <x:f>IF(AND(ISNUMBER(K8),ISNUMBER(L8)),K8*L8,"")</x:f>
      </x:c>
    </x:row>
    <x:row r="9" ht="40" customHeight="1">
      <x:c r="A9" s="13"/>
      <x:c r="B9" s="13"/>
      <x:c r="C9" s="33"/>
      <x:c r="D9" s="33"/>
      <x:c r="E9" s="33"/>
      <x:c r="F9" s="33"/>
      <x:c r="G9" s="33"/>
      <x:c r="H9" s="33"/>
      <x:c r="I9" s="33"/>
      <x:c r="J9" s="35" t="str">
        <x:f>IF(COUNT(C9:G9)=5,C9+D9+E9-F9-G9,"")</x:f>
      </x:c>
      <x:c r="K9" s="35" t="str">
        <x:f>IF(AND(ISNUMBER(J9),COUNT(H9:I9)=2),J9-H9-I9,"")</x:f>
      </x:c>
      <x:c r="L9" s="33"/>
      <x:c r="M9" s="24" t="str">
        <x:f>IF(AND(ISNUMBER(K9),ISNUMBER(L9)),K9*L9,"")</x:f>
      </x:c>
    </x:row>
    <x:row r="10" ht="40" customHeight="1">
      <x:c r="A10" s="13"/>
      <x:c r="B10" s="13"/>
      <x:c r="C10" s="33"/>
      <x:c r="D10" s="33"/>
      <x:c r="E10" s="33"/>
      <x:c r="F10" s="33"/>
      <x:c r="G10" s="33"/>
      <x:c r="H10" s="33"/>
      <x:c r="I10" s="33"/>
      <x:c r="J10" s="35" t="str">
        <x:f>IF(COUNT(C10:G10)=5,C10+D10+E10-F10-G10,"")</x:f>
      </x:c>
      <x:c r="K10" s="35" t="str">
        <x:f>IF(AND(ISNUMBER(J10),COUNT(H10:I10)=2),J10-H10-I10,"")</x:f>
      </x:c>
      <x:c r="L10" s="33"/>
      <x:c r="M10" s="24" t="str">
        <x:f>IF(AND(ISNUMBER(K10),ISNUMBER(L10)),K10*L10,"")</x:f>
      </x:c>
    </x:row>
    <x:row r="11" ht="40" customHeight="1">
      <x:c r="A11" s="13"/>
      <x:c r="B11" s="13"/>
      <x:c r="C11" s="33"/>
      <x:c r="D11" s="33"/>
      <x:c r="E11" s="33"/>
      <x:c r="F11" s="33"/>
      <x:c r="G11" s="33"/>
      <x:c r="H11" s="33"/>
      <x:c r="I11" s="33"/>
      <x:c r="J11" s="35" t="str">
        <x:f>IF(COUNT(C11:G11)=5,C11+D11+E11-F11-G11,"")</x:f>
      </x:c>
      <x:c r="K11" s="35" t="str">
        <x:f>IF(AND(ISNUMBER(J11),COUNT(H11:I11)=2),J11-H11-I11,"")</x:f>
      </x:c>
      <x:c r="L11" s="33"/>
      <x:c r="M11" s="24" t="str">
        <x:f>IF(AND(ISNUMBER(K11),ISNUMBER(L11)),K11*L11,"")</x:f>
      </x:c>
    </x:row>
    <x:row r="12" ht="40" customHeight="1">
      <x:c r="A12" s="13"/>
      <x:c r="B12" s="13"/>
      <x:c r="C12" s="33"/>
      <x:c r="D12" s="33"/>
      <x:c r="E12" s="33"/>
      <x:c r="F12" s="33"/>
      <x:c r="G12" s="33"/>
      <x:c r="H12" s="33"/>
      <x:c r="I12" s="33"/>
      <x:c r="J12" s="35" t="str">
        <x:f>IF(COUNT(C12:G12)=5,C12+D12+E12-F12-G12,"")</x:f>
      </x:c>
      <x:c r="K12" s="35" t="str">
        <x:f>IF(AND(ISNUMBER(J12),COUNT(H12:I12)=2),J12-H12-I12,"")</x:f>
      </x:c>
      <x:c r="L12" s="33"/>
      <x:c r="M12" s="24" t="str">
        <x:f>IF(AND(ISNUMBER(K12),ISNUMBER(L12)),K12*L12,"")</x:f>
      </x:c>
    </x:row>
    <x:row r="13" ht="40" customHeight="1">
      <x:c r="A13" s="13"/>
      <x:c r="B13" s="13"/>
      <x:c r="C13" s="33"/>
      <x:c r="D13" s="33"/>
      <x:c r="E13" s="33"/>
      <x:c r="F13" s="33"/>
      <x:c r="G13" s="33"/>
      <x:c r="H13" s="33"/>
      <x:c r="I13" s="33"/>
      <x:c r="J13" s="35" t="str">
        <x:f>IF(COUNT(C13:G13)=5,C13+D13+E13-F13-G13,"")</x:f>
      </x:c>
      <x:c r="K13" s="35" t="str">
        <x:f>IF(AND(ISNUMBER(J13),COUNT(H13:I13)=2),J13-H13-I13,"")</x:f>
      </x:c>
      <x:c r="L13" s="33"/>
      <x:c r="M13" s="24" t="str">
        <x:f>IF(AND(ISNUMBER(K13),ISNUMBER(L13)),K13*L13,"")</x:f>
      </x:c>
    </x:row>
    <x:row r="14" ht="40" customHeight="1">
      <x:c r="A14" s="13"/>
      <x:c r="B14" s="13"/>
      <x:c r="C14" s="33"/>
      <x:c r="D14" s="33"/>
      <x:c r="E14" s="33"/>
      <x:c r="F14" s="33"/>
      <x:c r="G14" s="33"/>
      <x:c r="H14" s="33"/>
      <x:c r="I14" s="33"/>
      <x:c r="J14" s="35" t="str">
        <x:f>IF(COUNT(C14:G14)=5,C14+D14+E14-F14-G14,"")</x:f>
      </x:c>
      <x:c r="K14" s="35" t="str">
        <x:f>IF(AND(ISNUMBER(J14),COUNT(H14:I14)=2),J14-H14-I14,"")</x:f>
      </x:c>
      <x:c r="L14" s="33"/>
      <x:c r="M14" s="24" t="str">
        <x:f>IF(AND(ISNUMBER(K14),ISNUMBER(L14)),K14*L14,"")</x:f>
      </x:c>
    </x:row>
    <x:row r="15" ht="40" customHeight="1">
      <x:c r="A15" s="13"/>
      <x:c r="B15" s="13"/>
      <x:c r="C15" s="33"/>
      <x:c r="D15" s="33"/>
      <x:c r="E15" s="33"/>
      <x:c r="F15" s="33"/>
      <x:c r="G15" s="33"/>
      <x:c r="H15" s="33"/>
      <x:c r="I15" s="33"/>
      <x:c r="J15" s="35" t="str">
        <x:f>IF(COUNT(C15:G15)=5,C15+D15+E15-F15-G15,"")</x:f>
      </x:c>
      <x:c r="K15" s="35" t="str">
        <x:f>IF(AND(ISNUMBER(J15),COUNT(H15:I15)=2),J15-H15-I15,"")</x:f>
      </x:c>
      <x:c r="L15" s="33"/>
      <x:c r="M15" s="24" t="str">
        <x:f>IF(AND(ISNUMBER(K15),ISNUMBER(L15)),K15*L15,"")</x:f>
      </x:c>
    </x:row>
    <x:row r="16" ht="40" customHeight="1">
      <x:c r="A16" s="13"/>
      <x:c r="B16" s="13"/>
      <x:c r="C16" s="33"/>
      <x:c r="D16" s="33"/>
      <x:c r="E16" s="33"/>
      <x:c r="F16" s="33"/>
      <x:c r="G16" s="33"/>
      <x:c r="H16" s="33"/>
      <x:c r="I16" s="33"/>
      <x:c r="J16" s="35" t="str">
        <x:f>IF(COUNT(C16:G16)=5,C16+D16+E16-F16-G16,"")</x:f>
      </x:c>
      <x:c r="K16" s="35" t="str">
        <x:f>IF(AND(ISNUMBER(J16),COUNT(H16:I16)=2),J16-H16-I16,"")</x:f>
      </x:c>
      <x:c r="L16" s="33"/>
      <x:c r="M16" s="24" t="str">
        <x:f>IF(AND(ISNUMBER(K16),ISNUMBER(L16)),K16*L16,"")</x:f>
      </x:c>
    </x:row>
    <x:row r="17" ht="40" customHeight="1">
      <x:c r="A17" s="13"/>
      <x:c r="B17" s="13"/>
      <x:c r="C17" s="33"/>
      <x:c r="D17" s="33"/>
      <x:c r="E17" s="33"/>
      <x:c r="F17" s="33"/>
      <x:c r="G17" s="33"/>
      <x:c r="H17" s="33"/>
      <x:c r="I17" s="33"/>
      <x:c r="J17" s="35" t="str">
        <x:f>IF(COUNT(C17:G17)=5,C17+D17+E17-F17-G17,"")</x:f>
      </x:c>
      <x:c r="K17" s="35" t="str">
        <x:f>IF(AND(ISNUMBER(J17),COUNT(H17:I17)=2),J17-H17-I17,"")</x:f>
      </x:c>
      <x:c r="L17" s="33"/>
      <x:c r="M17" s="24" t="str">
        <x:f>IF(AND(ISNUMBER(K17),ISNUMBER(L17)),K17*L17,"")</x:f>
      </x:c>
    </x:row>
    <x:row r="18" ht="40" customHeight="1">
      <x:c r="A18" s="13"/>
      <x:c r="B18" s="13"/>
      <x:c r="C18" s="33"/>
      <x:c r="D18" s="33"/>
      <x:c r="E18" s="33"/>
      <x:c r="F18" s="33"/>
      <x:c r="G18" s="33"/>
      <x:c r="H18" s="33"/>
      <x:c r="I18" s="33"/>
      <x:c r="J18" s="35" t="str">
        <x:f>IF(COUNT(C18:G18)=5,C18+D18+E18-F18-G18,"")</x:f>
      </x:c>
      <x:c r="K18" s="35" t="str">
        <x:f>IF(AND(ISNUMBER(J18),COUNT(H18:I18)=2),J18-H18-I18,"")</x:f>
      </x:c>
      <x:c r="L18" s="33"/>
      <x:c r="M18" s="24" t="str">
        <x:f>IF(AND(ISNUMBER(K18),ISNUMBER(L18)),K18*L18,"")</x:f>
      </x:c>
    </x:row>
    <x:row r="19" ht="40" customHeight="1">
      <x:c r="A19" s="13"/>
      <x:c r="B19" s="13"/>
      <x:c r="C19" s="33"/>
      <x:c r="D19" s="33"/>
      <x:c r="E19" s="33"/>
      <x:c r="F19" s="33"/>
      <x:c r="G19" s="33"/>
      <x:c r="H19" s="33"/>
      <x:c r="I19" s="33"/>
      <x:c r="J19" s="35" t="str">
        <x:f>IF(COUNT(C19:G19)=5,C19+D19+E19-F19-G19,"")</x:f>
      </x:c>
      <x:c r="K19" s="35" t="str">
        <x:f>IF(AND(ISNUMBER(J19),COUNT(H19:I19)=2),J19-H19-I19,"")</x:f>
      </x:c>
      <x:c r="L19" s="33"/>
      <x:c r="M19" s="24" t="str">
        <x:f>IF(AND(ISNUMBER(K19),ISNUMBER(L19)),K19*L19,"")</x:f>
      </x:c>
    </x:row>
    <x:row r="20" ht="40" customHeight="1">
      <x:c r="A20" s="13"/>
      <x:c r="B20" s="13"/>
      <x:c r="C20" s="33"/>
      <x:c r="D20" s="33"/>
      <x:c r="E20" s="33"/>
      <x:c r="F20" s="33"/>
      <x:c r="G20" s="33"/>
      <x:c r="H20" s="33"/>
      <x:c r="I20" s="33"/>
      <x:c r="J20" s="35" t="str">
        <x:f>IF(COUNT(C20:G20)=5,C20+D20+E20-F20-G20,"")</x:f>
      </x:c>
      <x:c r="K20" s="35" t="str">
        <x:f>IF(AND(ISNUMBER(J20),COUNT(H20:I20)=2),J20-H20-I20,"")</x:f>
      </x:c>
      <x:c r="L20" s="33"/>
      <x:c r="M20" s="24" t="str">
        <x:f>IF(AND(ISNUMBER(K20),ISNUMBER(L20)),K20*L20,"")</x:f>
      </x:c>
    </x:row>
    <x:row r="21" ht="40" customHeight="1">
      <x:c r="A21" s="13"/>
      <x:c r="B21" s="13"/>
      <x:c r="C21" s="33"/>
      <x:c r="D21" s="33"/>
      <x:c r="E21" s="33"/>
      <x:c r="F21" s="33"/>
      <x:c r="G21" s="33"/>
      <x:c r="H21" s="33"/>
      <x:c r="I21" s="33"/>
      <x:c r="J21" s="35" t="str">
        <x:f>IF(COUNT(C21:G21)=5,C21+D21+E21-F21-G21,"")</x:f>
      </x:c>
      <x:c r="K21" s="35" t="str">
        <x:f>IF(AND(ISNUMBER(J21),COUNT(H21:I21)=2),J21-H21-I21,"")</x:f>
      </x:c>
      <x:c r="L21" s="33"/>
      <x:c r="M21" s="24" t="str">
        <x:f>IF(AND(ISNUMBER(K21),ISNUMBER(L21)),K21*L21,"")</x:f>
      </x:c>
    </x:row>
    <x:row r="22" ht="40" customHeight="1">
      <x:c r="A22" s="13"/>
      <x:c r="B22" s="13"/>
      <x:c r="C22" s="33"/>
      <x:c r="D22" s="33"/>
      <x:c r="E22" s="33"/>
      <x:c r="F22" s="33"/>
      <x:c r="G22" s="33"/>
      <x:c r="H22" s="33"/>
      <x:c r="I22" s="33"/>
      <x:c r="J22" s="35" t="str">
        <x:f>IF(COUNT(C22:G22)=5,C22+D22+E22-F22-G22,"")</x:f>
      </x:c>
      <x:c r="K22" s="35" t="str">
        <x:f>IF(AND(ISNUMBER(J22),COUNT(H22:I22)=2),J22-H22-I22,"")</x:f>
      </x:c>
      <x:c r="L22" s="33"/>
      <x:c r="M22" s="24" t="str">
        <x:f>IF(AND(ISNUMBER(K22),ISNUMBER(L22)),K22*L22,"")</x:f>
      </x:c>
    </x:row>
    <x:row r="23" ht="40" customHeight="1">
      <x:c r="A23" s="13"/>
      <x:c r="B23" s="13"/>
      <x:c r="C23" s="33"/>
      <x:c r="D23" s="33"/>
      <x:c r="E23" s="33"/>
      <x:c r="F23" s="33"/>
      <x:c r="G23" s="33"/>
      <x:c r="H23" s="33"/>
      <x:c r="I23" s="33"/>
      <x:c r="J23" s="35" t="str">
        <x:f>IF(COUNT(C23:G23)=5,C23+D23+E23-F23-G23,"")</x:f>
      </x:c>
      <x:c r="K23" s="35" t="str">
        <x:f>IF(AND(ISNUMBER(J23),COUNT(H23:I23)=2),J23-H23-I23,"")</x:f>
      </x:c>
      <x:c r="L23" s="33"/>
      <x:c r="M23" s="24" t="str">
        <x:f>IF(AND(ISNUMBER(K23),ISNUMBER(L23)),K23*L23,"")</x:f>
      </x:c>
    </x:row>
    <x:row r="24" ht="40" customHeight="1">
      <x:c r="A24" s="13"/>
      <x:c r="B24" s="13"/>
      <x:c r="C24" s="33"/>
      <x:c r="D24" s="33"/>
      <x:c r="E24" s="33"/>
      <x:c r="F24" s="33"/>
      <x:c r="G24" s="33"/>
      <x:c r="H24" s="33"/>
      <x:c r="I24" s="33"/>
      <x:c r="J24" s="35" t="str">
        <x:f>IF(COUNT(C24:G24)=5,C24+D24+E24-F24-G24,"")</x:f>
      </x:c>
      <x:c r="K24" s="35" t="str">
        <x:f>IF(AND(ISNUMBER(J24),COUNT(H24:I24)=2),J24-H24-I24,"")</x:f>
      </x:c>
      <x:c r="L24" s="33"/>
      <x:c r="M24" s="24" t="str">
        <x:f>IF(AND(ISNUMBER(K24),ISNUMBER(L24)),K24*L24,"")</x:f>
      </x:c>
    </x:row>
    <x:row r="25" ht="40" customHeight="1">
      <x:c r="A25" s="13"/>
      <x:c r="B25" s="13"/>
      <x:c r="C25" s="33"/>
      <x:c r="D25" s="33"/>
      <x:c r="E25" s="33"/>
      <x:c r="F25" s="33"/>
      <x:c r="G25" s="33"/>
      <x:c r="H25" s="33"/>
      <x:c r="I25" s="33"/>
      <x:c r="J25" s="35" t="str">
        <x:f>IF(COUNT(C25:G25)=5,C25+D25+E25-F25-G25,"")</x:f>
      </x:c>
      <x:c r="K25" s="35" t="str">
        <x:f>IF(AND(ISNUMBER(J25),COUNT(H25:I25)=2),J25-H25-I25,"")</x:f>
      </x:c>
      <x:c r="L25" s="33"/>
      <x:c r="M25" s="24" t="str">
        <x:f>IF(AND(ISNUMBER(K25),ISNUMBER(L25)),K25*L25,"")</x:f>
      </x:c>
    </x:row>
    <x:row r="26" ht="40" customHeight="1">
      <x:c r="A26" s="13"/>
      <x:c r="B26" s="13"/>
      <x:c r="C26" s="33"/>
      <x:c r="D26" s="33"/>
      <x:c r="E26" s="33"/>
      <x:c r="F26" s="33"/>
      <x:c r="G26" s="33"/>
      <x:c r="H26" s="33"/>
      <x:c r="I26" s="33"/>
      <x:c r="J26" s="35" t="str">
        <x:f>IF(COUNT(C26:G26)=5,C26+D26+E26-F26-G26,"")</x:f>
      </x:c>
      <x:c r="K26" s="35" t="str">
        <x:f>IF(AND(ISNUMBER(J26),COUNT(H26:I26)=2),J26-H26-I26,"")</x:f>
      </x:c>
      <x:c r="L26" s="33"/>
      <x:c r="M26" s="24" t="str">
        <x:f>IF(AND(ISNUMBER(K26),ISNUMBER(L26)),K26*L26,"")</x:f>
      </x:c>
    </x:row>
    <x:row r="27" ht="27" customHeight="1">
      <x:c r="A27" s="3"/>
      <x:c r="B27" s="3"/>
      <x:c r="C27" s="3"/>
      <x:c r="D27" s="3"/>
      <x:c r="E27" s="3"/>
      <x:c r="F27" s="3"/>
      <x:c r="G27" s="3"/>
      <x:c r="H27" s="3"/>
      <x:c r="I27" s="3"/>
      <x:c r="J27" s="3"/>
      <x:c r="K27" s="3"/>
      <x:c r="L27" s="3"/>
      <x:c r="M27" s="3"/>
    </x:row>
    <x:row r="28" ht="27" customHeight="1">
      <x:c r="A28" s="3" t="str">
        <x:v>Positive unexplained use = actual use exceeds expected use plus separately logged waste; negative = less than expected. Investigate both. Do not sum quantities across different units.</x:v>
      </x:c>
      <x:c r="B28" s="3"/>
      <x:c r="C28" s="3"/>
      <x:c r="D28" s="3"/>
      <x:c r="E28" s="3"/>
      <x:c r="F28" s="3"/>
      <x:c r="G28" s="3"/>
      <x:c r="H28" s="3"/>
      <x:c r="I28" s="3"/>
      <x:c r="J28" s="3"/>
      <x:c r="K28" s="3"/>
      <x:c r="L28" s="3"/>
      <x:c r="M28" s="3"/>
    </x:row>
    <x:row r="29" ht="27" customHeight="1">
      <x:c r="A29" s="3" t="str">
        <x:v>Pack conversion happens before entry: 2 × 25 kg bags + 6 kg loose = 56 kg. Raw ingredients and cooked products need separate records and measured yield conversions. Cost is illustrative; use a consistent accounting basis agreed with your accounts team.</x:v>
      </x:c>
      <x:c r="B29" s="3"/>
      <x:c r="C29" s="3"/>
      <x:c r="D29" s="3"/>
      <x:c r="E29" s="3"/>
      <x:c r="F29" s="3"/>
      <x:c r="G29" s="3"/>
      <x:c r="H29" s="3"/>
      <x:c r="I29" s="3"/>
      <x:c r="J29" s="3"/>
      <x:c r="K29" s="3"/>
      <x:c r="L29" s="3"/>
      <x:c r="M29" s="3"/>
    </x:row>
    <x:row r="30" ht="27" customHeight="1">
      <x:c r="A30" s="3"/>
      <x:c r="B30" s="3"/>
      <x:c r="C30" s="3"/>
      <x:c r="D30" s="3"/>
      <x:c r="E30" s="3"/>
      <x:c r="F30" s="3"/>
      <x:c r="G30" s="3"/>
      <x:c r="H30" s="3"/>
      <x:c r="I30" s="3"/>
      <x:c r="J30" s="3"/>
      <x:c r="K30" s="3"/>
      <x:c r="L30" s="3"/>
      <x:c r="M30" s="3"/>
    </x:row>
    <x:row r="31" ht="27" customHeight="1">
      <x:c r="A31" s="3"/>
      <x:c r="B31" s="3"/>
      <x:c r="C31" s="3"/>
      <x:c r="D31" s="3"/>
      <x:c r="E31" s="3"/>
      <x:c r="F31" s="3"/>
      <x:c r="G31" s="3"/>
      <x:c r="H31" s="3"/>
      <x:c r="I31" s="3"/>
      <x:c r="J31" s="3"/>
      <x:c r="K31" s="3"/>
      <x:c r="L31" s="3"/>
      <x:c r="M31" s="3"/>
    </x:row>
  </x:sheetData>
  <x:mergeCells>
    <x:mergeCell ref="A1:M1"/>
    <x:mergeCell ref="A2:M3"/>
    <x:mergeCell ref="A4:D4"/>
    <x:mergeCell ref="E4:I4"/>
    <x:mergeCell ref="J4:M4"/>
    <x:mergeCell ref="A28:M28"/>
    <x:mergeCell ref="A29:M30"/>
  </x:mergeCells>
  <x:conditionalFormatting sqref="K7:K26">
    <x:cfRule type="cellIs" dxfId="1" priority="1" operator="notEqual">
      <x:formula>0</x:formula>
    </x:cfRule>
  </x:conditionalFormatting>
  <x:dataValidations count="2">
    <x:dataValidation type="decimal" operator="between" sqref="C7:I26">
      <x:formula1>0</x:formula1>
      <x:formula2>1000000000</x:formula2>
    </x:dataValidation>
    <x:dataValidation type="decimal" operator="between" sqref="L7:L26">
      <x:formula1>0</x:formula1>
      <x:formula2>1000000000</x:formula2>
    </x:dataValidation>
  </x:dataValidations>
  <x:pageMargins left="0.7" right="0.7" top="0.75" bottom="0.75" header="0.3" footer="0.3"/>
</x:worksheet>
</file>

<file path=xl/worksheets/sheet8.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37" hidden="0" customWidth="1"/>
    <x:col min="2" max="2" width="61" hidden="0" customWidth="1"/>
    <x:col min="3" max="3" width="22" hidden="0" customWidth="1"/>
    <x:col min="4" max="4" width="34" hidden="0" customWidth="1"/>
  </x:cols>
  <x:sheetData>
    <x:row r="1" ht="38" customHeight="1">
      <x:c r="A1" s="5" t="str">
        <x:v>KEYSTONNE GROW  /  Weekly count checklist</x:v>
      </x:c>
      <x:c r="B1" s="5"/>
      <x:c r="C1" s="5"/>
      <x:c r="D1" s="5"/>
    </x:row>
    <x:row r="2" ht="27" customHeight="1">
      <x:c r="A2" s="6" t="str">
        <x:v>Use with SM02 each week. Enter the evidence and person responsible for each step. Suggested status values: not started, in progress, checked, action needed.</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Question / check</x:v>
      </x:c>
      <x:c r="B6" s="8" t="str">
        <x:v>Your answer or evidence</x:v>
      </x:c>
      <x:c r="C6" s="8" t="str">
        <x:v>Owner / due date</x:v>
      </x:c>
      <x:c r="D6" s="8" t="str">
        <x:v>Status / next action</x:v>
      </x:c>
    </x:row>
    <x:row r="7" ht="54" customHeight="1">
      <x:c r="A7" s="9" t="str">
        <x:v>Confirm outlet, period and fixed cutoff</x:v>
      </x:c>
      <x:c r="B7" s="13"/>
      <x:c r="C7" s="13"/>
      <x:c r="D7" s="13"/>
    </x:row>
    <x:row r="8" ht="54" customHeight="1">
      <x:c r="A8" s="9" t="str">
        <x:v>Assign counter, recorder and reviewer</x:v>
      </x:c>
      <x:c r="B8" s="13"/>
      <x:c r="C8" s="13"/>
      <x:c r="D8" s="13"/>
    </x:row>
    <x:row r="9" ht="54" customHeight="1">
      <x:c r="A9" s="9" t="str">
        <x:v>Prepare sheets in physical storage order</x:v>
      </x:c>
      <x:c r="B9" s="13"/>
      <x:c r="C9" s="13"/>
      <x:c r="D9" s="13"/>
    </x:row>
    <x:row r="10" ht="54" customHeight="1">
      <x:c r="A10" s="9" t="str">
        <x:v>Agree base units and pack conversions</x:v>
      </x:c>
      <x:c r="B10" s="13"/>
      <x:c r="C10" s="13"/>
      <x:c r="D10" s="13"/>
    </x:row>
    <x:row r="11" ht="54" customHeight="1">
      <x:c r="A11" s="9" t="str">
        <x:v>Pause movements or log timings for cutoff reconciliation</x:v>
      </x:c>
      <x:c r="B11" s="13"/>
      <x:c r="C11" s="13"/>
      <x:c r="D11" s="13"/>
    </x:row>
    <x:row r="12" ht="54" customHeight="1">
      <x:c r="A12" s="9" t="str">
        <x:v>Segregate receipts arriving after cutoff</x:v>
      </x:c>
      <x:c r="B12" s="13"/>
      <x:c r="C12" s="13"/>
      <x:c r="D12" s="13"/>
    </x:row>
    <x:row r="13" ht="54" customHeight="1">
      <x:c r="A13" s="9" t="str">
        <x:v>Count every location once; record zeros explicitly</x:v>
      </x:c>
      <x:c r="B13" s="13"/>
      <x:c r="C13" s="13"/>
      <x:c r="D13" s="13"/>
    </x:row>
    <x:row r="14" ht="54" customHeight="1">
      <x:c r="A14" s="9" t="str">
        <x:v>Weigh open packs or use the agreed method</x:v>
      </x:c>
      <x:c r="B14" s="13"/>
      <x:c r="C14" s="13"/>
      <x:c r="D14" s="13"/>
    </x:row>
    <x:row r="15" ht="54" customHeight="1">
      <x:c r="A15" s="9" t="str">
        <x:v>Record prepared stock separately from raw stock</x:v>
      </x:c>
      <x:c r="B15" s="13"/>
      <x:c r="C15" s="13"/>
      <x:c r="D15" s="13"/>
    </x:row>
    <x:row r="16" ht="54" customHeight="1">
      <x:c r="A16" s="9" t="str">
        <x:v>Reconcile production issues and in-process stock</x:v>
      </x:c>
      <x:c r="B16" s="13"/>
      <x:c r="C16" s="13"/>
      <x:c r="D16" s="13"/>
    </x:row>
    <x:row r="17" ht="54" customHeight="1">
      <x:c r="A17" s="9" t="str">
        <x:v>Match both sides of transfers</x:v>
      </x:c>
      <x:c r="B17" s="13"/>
      <x:c r="C17" s="13"/>
      <x:c r="D17" s="13"/>
    </x:row>
    <x:row r="18" ht="54" customHeight="1">
      <x:c r="A18" s="9" t="str">
        <x:v>Recount unusual quantities before closing</x:v>
      </x:c>
      <x:c r="B18" s="13"/>
      <x:c r="C18" s="13"/>
      <x:c r="D18" s="13"/>
    </x:row>
    <x:row r="19" ht="54" customHeight="1">
      <x:c r="A19" s="9" t="str">
        <x:v>Check expected use and waste are not duplicated</x:v>
      </x:c>
      <x:c r="B19" s="13"/>
      <x:c r="C19" s="13"/>
      <x:c r="D19" s="13"/>
    </x:row>
    <x:row r="20" ht="54" customHeight="1">
      <x:c r="A20" s="9" t="str">
        <x:v>Investigate unit, receipt, recipe and portion differences</x:v>
      </x:c>
      <x:c r="B20" s="13"/>
      <x:c r="C20" s="13"/>
      <x:c r="D20" s="13"/>
    </x:row>
    <x:row r="21" ht="54" customHeight="1">
      <x:c r="A21" s="9" t="str">
        <x:v>Retain original count and correction evidence</x:v>
      </x:c>
      <x:c r="B21" s="13"/>
      <x:c r="C21" s="13"/>
      <x:c r="D21" s="13"/>
    </x:row>
    <x:row r="22" ht="54" customHeight="1">
      <x:c r="A22" s="9" t="str">
        <x:v>Assign follow-up and reviewer sign-off</x:v>
      </x:c>
      <x:c r="B22" s="13"/>
      <x:c r="C22" s="13"/>
      <x:c r="D22" s="13"/>
    </x:row>
    <x:row r="23" ht="27" customHeight="1">
      <x:c r="A23" s="3"/>
      <x:c r="B23" s="3"/>
      <x:c r="C23" s="3"/>
      <x:c r="D23" s="3"/>
    </x:row>
    <x:row r="24" ht="27" customHeight="1">
      <x:c r="A24" s="3"/>
      <x:c r="B24" s="3"/>
      <x:c r="C24" s="3"/>
      <x:c r="D24" s="3"/>
    </x:row>
  </x:sheetData>
  <x:mergeCells>
    <x:mergeCell ref="A1:D1"/>
    <x:mergeCell ref="A2:D3"/>
  </x:mergeCells>
  <x:dataValidations count="1">
    <x:dataValidation type="list" sqref="D7:D22">
      <x:formula1>"Not started,In progress,Checked,Action needed"</x:formula1>
    </x:dataValidation>
  </x:dataValidations>
  <x:pageMargins left="0.7" right="0.7" top="0.75" bottom="0.75" header="0.3" footer="0.3"/>
</x:worksheet>
</file>

<file path=xl/worksheets/sheet9.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29" hidden="0" customWidth="1"/>
    <x:col min="2" max="2" width="31" hidden="0" customWidth="1"/>
    <x:col min="3" max="3" width="43" hidden="0" customWidth="1"/>
    <x:col min="4" max="4" width="40" hidden="0" customWidth="1"/>
    <x:col min="5" max="5" width="36" hidden="0" customWidth="1"/>
    <x:col min="6" max="6" width="28" hidden="0" customWidth="1"/>
  </x:cols>
  <x:sheetData>
    <x:row r="1" ht="38" customHeight="1">
      <x:c r="A1" s="5" t="str">
        <x:v>KEYSTONNE GROW  /  Decision-rights working matrix</x:v>
      </x:c>
      <x:c r="B1" s="5"/>
      <x:c r="C1" s="5"/>
      <x:c r="D1" s="5"/>
      <x:c r="E1" s="5"/>
      <x:c r="F1" s="5"/>
    </x:row>
    <x:row r="2" ht="27" customHeight="1">
      <x:c r="A2" s="6" t="str">
        <x:v>Use with SC01. These are discussion prompts, not an adopted policy. Replace central owner with a named role, define actual limits, add backup approvers and record approval before rollout.</x:v>
      </x:c>
      <x:c r="B2" s="6"/>
      <x:c r="C2" s="6"/>
      <x:c r="D2" s="6"/>
      <x:c r="E2" s="6"/>
      <x:c r="F2" s="6"/>
    </x:row>
    <x:row r="3" ht="27" customHeight="1">
      <x:c r="A3" s="6"/>
      <x:c r="B3" s="6"/>
      <x:c r="C3" s="6"/>
      <x:c r="D3" s="6"/>
      <x:c r="E3" s="6"/>
      <x:c r="F3" s="6"/>
    </x:row>
    <x:row r="4" ht="27" customHeight="1">
      <x:c r="A4" s="3"/>
      <x:c r="B4" s="3"/>
      <x:c r="C4" s="3"/>
      <x:c r="D4" s="3"/>
      <x:c r="E4" s="3"/>
      <x:c r="F4" s="3"/>
    </x:row>
    <x:row r="5" ht="27" customHeight="1">
      <x:c r="A5" s="3"/>
      <x:c r="B5" s="3"/>
      <x:c r="C5" s="3"/>
      <x:c r="D5" s="3"/>
      <x:c r="E5" s="3"/>
      <x:c r="F5" s="3"/>
    </x:row>
    <x:row r="6" ht="42" customHeight="1">
      <x:c r="A6" s="8" t="str">
        <x:v>Decision</x:v>
      </x:c>
      <x:c r="B6" s="8" t="str">
        <x:v>Central owner / standard</x:v>
      </x:c>
      <x:c r="C6" s="8" t="str">
        <x:v>Local discretion</x:v>
      </x:c>
      <x:c r="D6" s="8" t="str">
        <x:v>Approval trigger / backup</x:v>
      </x:c>
      <x:c r="E6" s="8" t="str">
        <x:v>Required evidence</x:v>
      </x:c>
      <x:c r="F6" s="8" t="str">
        <x:v>Review / effective date</x:v>
      </x:c>
    </x:row>
    <x:row r="7" ht="76" customHeight="1">
      <x:c r="A7" s="13" t="str">
        <x:v>Recipe specification</x:v>
      </x:c>
      <x:c r="B7" s="13" t="str">
        <x:v>Menu / product owner</x:v>
      </x:c>
      <x:c r="C7" s="13" t="str">
        <x:v>Follow current approved version</x:v>
      </x:c>
      <x:c r="D7" s="13" t="str">
        <x:v>Any specification change</x:v>
      </x:c>
      <x:c r="E7" s="13" t="str">
        <x:v>Recipe version and trial result</x:v>
      </x:c>
      <x:c r="F7" s="13" t="str"/>
    </x:row>
    <x:row r="8" ht="76" customHeight="1">
      <x:c r="A8" s="13" t="str">
        <x:v>Local availability</x:v>
      </x:c>
      <x:c r="B8" s="13" t="str">
        <x:v>Operations owner</x:v>
      </x:c>
      <x:c r="C8" s="13" t="str">
        <x:v>Update genuine availability within permission</x:v>
      </x:c>
      <x:c r="D8" s="13" t="str">
        <x:v>Unapproved menu or channel change</x:v>
      </x:c>
      <x:c r="E8" s="13" t="str">
        <x:v>Outlet, item, effective time</x:v>
      </x:c>
      <x:c r="F8" s="13" t="str"/>
    </x:row>
    <x:row r="9" ht="76" customHeight="1">
      <x:c r="A9" s="13" t="str">
        <x:v>Pricing / promotions</x:v>
      </x:c>
      <x:c r="B9" s="13" t="str">
        <x:v>Commercial owner</x:v>
      </x:c>
      <x:c r="C9" s="13" t="str">
        <x:v>Apply approved outlet rules</x:v>
      </x:c>
      <x:c r="D9" s="13" t="str">
        <x:v>Outside authorised price policy</x:v>
      </x:c>
      <x:c r="E9" s="13" t="str">
        <x:v>Approval and destination check</x:v>
      </x:c>
      <x:c r="F9" s="13" t="str"/>
    </x:row>
    <x:row r="10" ht="76" customHeight="1">
      <x:c r="A10" s="13" t="str">
        <x:v>Approved purchasing</x:v>
      </x:c>
      <x:c r="B10" s="13" t="str">
        <x:v>Procurement owner</x:v>
      </x:c>
      <x:c r="C10" s="13" t="str">
        <x:v>Reorder within agreed list and budget</x:v>
      </x:c>
      <x:c r="D10" s="13" t="str">
        <x:v>Outside approved limits</x:v>
      </x:c>
      <x:c r="E10" s="13" t="str">
        <x:v>Quote / PO / receipt</x:v>
      </x:c>
      <x:c r="F10" s="13" t="str"/>
    </x:row>
    <x:row r="11" ht="76" customHeight="1">
      <x:c r="A11" s="13" t="str">
        <x:v>Supplier substitution</x:v>
      </x:c>
      <x:c r="B11" s="13" t="str">
        <x:v>Product + procurement owner</x:v>
      </x:c>
      <x:c r="C11" s="13" t="str">
        <x:v>Request documented exception</x:v>
      </x:c>
      <x:c r="D11" s="13" t="str">
        <x:v>Different supplier or ingredient spec</x:v>
      </x:c>
      <x:c r="E11" s="13" t="str">
        <x:v>Reason and approved substitute</x:v>
      </x:c>
      <x:c r="F11" s="13" t="str"/>
    </x:row>
    <x:row r="12" ht="76" customHeight="1">
      <x:c r="A12" s="13" t="str">
        <x:v>Staff deployment</x:v>
      </x:c>
      <x:c r="B12" s="13" t="str">
        <x:v>People / operations owner</x:v>
      </x:c>
      <x:c r="C12" s="13" t="str">
        <x:v>Adjust within approved staffing policy</x:v>
      </x:c>
      <x:c r="D12" s="13" t="str">
        <x:v>Outside agreed authority</x:v>
      </x:c>
      <x:c r="E12" s="13" t="str">
        <x:v>Rota and approval</x:v>
      </x:c>
      <x:c r="F12" s="13" t="str"/>
    </x:row>
    <x:row r="13" ht="76" customHeight="1">
      <x:c r="A13" s="13" t="str">
        <x:v>Service recovery</x:v>
      </x:c>
      <x:c r="B13" s="13" t="str">
        <x:v>Operations owner</x:v>
      </x:c>
      <x:c r="C13" s="13" t="str">
        <x:v>Act within authorised policy</x:v>
      </x:c>
      <x:c r="D13" s="13" t="str">
        <x:v>Above limit or repeated issue</x:v>
      </x:c>
      <x:c r="E13" s="13" t="str">
        <x:v>Incident and outcome</x:v>
      </x:c>
      <x:c r="F13" s="13" t="str"/>
    </x:row>
    <x:row r="14" ht="76" customHeight="1">
      <x:c r="A14" s="13" t="str">
        <x:v>Equipment failure</x:v>
      </x:c>
      <x:c r="B14" s="13" t="str">
        <x:v>Maintenance owner</x:v>
      </x:c>
      <x:c r="C14" s="13" t="str">
        <x:v>Make safe; report; follow approved fallback</x:v>
      </x:c>
      <x:c r="D14" s="13" t="str">
        <x:v>Unsafe operation or replacement need</x:v>
      </x:c>
      <x:c r="E14" s="13" t="str">
        <x:v>Fault, action and repair record</x:v>
      </x:c>
      <x:c r="F14" s="13" t="str"/>
    </x:row>
    <x:row r="15" ht="76" customHeight="1">
      <x:c r="A15" s="13" t="str">
        <x:v>Cash / payment exception</x:v>
      </x:c>
      <x:c r="B15" s="13" t="str">
        <x:v>Finance owner</x:v>
      </x:c>
      <x:c r="C15" s="13" t="str">
        <x:v>Record and escalate difference</x:v>
      </x:c>
      <x:c r="D15" s="13" t="str">
        <x:v>Policy threshold or recurring anomaly</x:v>
      </x:c>
      <x:c r="E15" s="13" t="str">
        <x:v>Count and payment evidence</x:v>
      </x:c>
      <x:c r="F15" s="13" t="str"/>
    </x:row>
    <x:row r="16" ht="76" customHeight="1">
      <x:c r="A16" s="13" t="str">
        <x:v>Stock adjustment</x:v>
      </x:c>
      <x:c r="B16" s="13" t="str">
        <x:v>Inventory owner</x:v>
      </x:c>
      <x:c r="C16" s="13" t="str">
        <x:v>Submit count with evidence</x:v>
      </x:c>
      <x:c r="D16" s="13" t="str">
        <x:v>Approval required under local policy</x:v>
      </x:c>
      <x:c r="E16" s="13" t="str">
        <x:v>Original count and reason</x:v>
      </x:c>
      <x:c r="F16" s="13" t="str"/>
    </x:row>
    <x:row r="17" ht="76" customHeight="1">
      <x:c r="A17" s="13" t="str">
        <x:v>System access</x:v>
      </x:c>
      <x:c r="B17" s="13" t="str">
        <x:v>System administrator</x:v>
      </x:c>
      <x:c r="C17" s="13" t="str">
        <x:v>Request role / outlet access</x:v>
      </x:c>
      <x:c r="D17" s="13" t="str">
        <x:v>New access or changed responsibility</x:v>
      </x:c>
      <x:c r="E17" s="13" t="str">
        <x:v>Approval, scope and revocation</x:v>
      </x:c>
      <x:c r="F17" s="13" t="str"/>
    </x:row>
    <x:row r="18" ht="76" customHeight="1">
      <x:c r="A18" s="13" t="str">
        <x:v>Operating review</x:v>
      </x:c>
      <x:c r="B18" s="13" t="str">
        <x:v>Group operations owner</x:v>
      </x:c>
      <x:c r="C18" s="13" t="str">
        <x:v>Explain exceptions and act</x:v>
      </x:c>
      <x:c r="D18" s="13" t="str">
        <x:v>Unresolved or cross-outlet issue</x:v>
      </x:c>
      <x:c r="E18" s="13" t="str">
        <x:v>Action owner and verified result</x:v>
      </x:c>
      <x:c r="F18" s="13" t="str"/>
    </x:row>
    <x:row r="19" ht="76" customHeight="1">
      <x:c r="A19" s="13"/>
      <x:c r="B19" s="13"/>
      <x:c r="C19" s="13"/>
      <x:c r="D19" s="13"/>
      <x:c r="E19" s="13"/>
      <x:c r="F19" s="13"/>
    </x:row>
    <x:row r="20" ht="76" customHeight="1">
      <x:c r="A20" s="13"/>
      <x:c r="B20" s="13"/>
      <x:c r="C20" s="13"/>
      <x:c r="D20" s="13"/>
      <x:c r="E20" s="13"/>
      <x:c r="F20" s="13"/>
    </x:row>
    <x:row r="21" ht="76" customHeight="1">
      <x:c r="A21" s="13"/>
      <x:c r="B21" s="13"/>
      <x:c r="C21" s="13"/>
      <x:c r="D21" s="13"/>
      <x:c r="E21" s="13"/>
      <x:c r="F21" s="13"/>
    </x:row>
    <x:row r="22" ht="76" customHeight="1">
      <x:c r="A22" s="13"/>
      <x:c r="B22" s="13"/>
      <x:c r="C22" s="13"/>
      <x:c r="D22" s="13"/>
      <x:c r="E22" s="13"/>
      <x:c r="F22" s="13"/>
    </x:row>
    <x:row r="23" ht="27" customHeight="1">
      <x:c r="A23" s="3"/>
      <x:c r="B23" s="3"/>
      <x:c r="C23" s="3"/>
      <x:c r="D23" s="3"/>
      <x:c r="E23" s="3"/>
      <x:c r="F23" s="3"/>
    </x:row>
    <x:row r="24" ht="27" customHeight="1">
      <x:c r="A24" s="3"/>
      <x:c r="B24" s="3"/>
      <x:c r="C24" s="3"/>
      <x:c r="D24" s="3"/>
      <x:c r="E24" s="3"/>
      <x:c r="F24" s="3"/>
    </x:row>
  </x:sheetData>
  <x:mergeCells>
    <x:mergeCell ref="A1:F1"/>
    <x:mergeCell ref="A2:F3"/>
  </x:mergeCells>
  <x:pageMargins left="0.7" right="0.7" top="0.75" bottom="0.75" header="0.3" footer="0.3"/>
</x:worksheet>
</file>

<file path=xl/worksheets/sheet10.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23" hidden="0" customWidth="1"/>
    <x:col min="2" max="2" width="24" hidden="0" customWidth="1"/>
    <x:col min="3" max="3" width="43" hidden="0" customWidth="1"/>
    <x:col min="4" max="4" width="35" hidden="0" customWidth="1"/>
    <x:col min="5" max="5" width="23" hidden="0" customWidth="1"/>
    <x:col min="6" max="6" width="41" hidden="0" customWidth="1"/>
    <x:col min="7" max="7" width="19" hidden="0" customWidth="1"/>
    <x:col min="8" max="8" width="24" hidden="0" customWidth="1"/>
    <x:col min="9" max="9" width="42" hidden="0" customWidth="1"/>
  </x:cols>
  <x:sheetData>
    <x:row r="1" ht="38" customHeight="1">
      <x:c r="A1" s="5" t="str">
        <x:v>KEYSTONNE GROW  /  Outlet review and follow-through</x:v>
      </x:c>
      <x:c r="B1" s="5"/>
      <x:c r="C1" s="5"/>
      <x:c r="D1" s="5"/>
      <x:c r="E1" s="5"/>
      <x:c r="F1" s="5"/>
      <x:c r="G1" s="5"/>
      <x:c r="H1" s="5"/>
      <x:c r="I1" s="5"/>
    </x:row>
    <x:row r="2" ht="27" customHeight="1">
      <x:c r="A2" s="6" t="str">
        <x:v>Use with SC01. Agree the reporting period, cutoff and metric definitions before comparison. Review context such as hours, menu mix, transfers and recipe versions. Record evidence before conclusions.</x:v>
      </x:c>
      <x:c r="B2" s="6"/>
      <x:c r="C2" s="6"/>
      <x:c r="D2" s="6"/>
      <x:c r="E2" s="6"/>
      <x:c r="F2" s="6"/>
      <x:c r="G2" s="6"/>
      <x:c r="H2" s="6"/>
      <x:c r="I2" s="6"/>
    </x:row>
    <x:row r="3" ht="27" customHeight="1">
      <x:c r="A3" s="6"/>
      <x:c r="B3" s="6"/>
      <x:c r="C3" s="6"/>
      <x:c r="D3" s="6"/>
      <x:c r="E3" s="6"/>
      <x:c r="F3" s="6"/>
      <x:c r="G3" s="6"/>
      <x:c r="H3" s="6"/>
      <x:c r="I3" s="6"/>
    </x:row>
    <x:row r="4" ht="27" customHeight="1">
      <x:c r="A4" s="3"/>
      <x:c r="B4" s="3"/>
      <x:c r="C4" s="3"/>
      <x:c r="D4" s="3"/>
      <x:c r="E4" s="3"/>
      <x:c r="F4" s="3"/>
      <x:c r="G4" s="3"/>
      <x:c r="H4" s="3"/>
      <x:c r="I4" s="3"/>
    </x:row>
    <x:row r="5" ht="27" customHeight="1">
      <x:c r="A5" s="3"/>
      <x:c r="B5" s="3"/>
      <x:c r="C5" s="3"/>
      <x:c r="D5" s="3"/>
      <x:c r="E5" s="3"/>
      <x:c r="F5" s="3"/>
      <x:c r="G5" s="3"/>
      <x:c r="H5" s="3"/>
      <x:c r="I5" s="3"/>
    </x:row>
    <x:row r="6" ht="42" customHeight="1">
      <x:c r="A6" s="8" t="str">
        <x:v>Review date / period</x:v>
      </x:c>
      <x:c r="B6" s="8" t="str">
        <x:v>Outlet</x:v>
      </x:c>
      <x:c r="C6" s="8" t="str">
        <x:v>Observation / metric definition</x:v>
      </x:c>
      <x:c r="D6" s="8" t="str">
        <x:v>Evidence / source</x:v>
      </x:c>
      <x:c r="E6" s="8" t="str">
        <x:v>Action owner</x:v>
      </x:c>
      <x:c r="F6" s="8" t="str">
        <x:v>Next action</x:v>
      </x:c>
      <x:c r="G6" s="8" t="str">
        <x:v>Due date</x:v>
      </x:c>
      <x:c r="H6" s="8" t="str">
        <x:v>Status</x:v>
      </x:c>
      <x:c r="I6" s="8" t="str">
        <x:v>Verification / closure evidence</x:v>
      </x:c>
    </x:row>
    <x:row r="7" ht="52" customHeight="1">
      <x:c r="A7" s="13"/>
      <x:c r="B7" s="13"/>
      <x:c r="C7" s="13"/>
      <x:c r="D7" s="13"/>
      <x:c r="E7" s="13"/>
      <x:c r="F7" s="13"/>
      <x:c r="G7" s="13"/>
      <x:c r="H7" s="13"/>
      <x:c r="I7" s="13"/>
    </x:row>
    <x:row r="8" ht="52" customHeight="1">
      <x:c r="A8" s="13"/>
      <x:c r="B8" s="13"/>
      <x:c r="C8" s="13"/>
      <x:c r="D8" s="13"/>
      <x:c r="E8" s="13"/>
      <x:c r="F8" s="13"/>
      <x:c r="G8" s="13"/>
      <x:c r="H8" s="13"/>
      <x:c r="I8" s="13"/>
    </x:row>
    <x:row r="9" ht="52" customHeight="1">
      <x:c r="A9" s="13"/>
      <x:c r="B9" s="13"/>
      <x:c r="C9" s="13"/>
      <x:c r="D9" s="13"/>
      <x:c r="E9" s="13"/>
      <x:c r="F9" s="13"/>
      <x:c r="G9" s="13"/>
      <x:c r="H9" s="13"/>
      <x:c r="I9" s="13"/>
    </x:row>
    <x:row r="10" ht="52" customHeight="1">
      <x:c r="A10" s="13"/>
      <x:c r="B10" s="13"/>
      <x:c r="C10" s="13"/>
      <x:c r="D10" s="13"/>
      <x:c r="E10" s="13"/>
      <x:c r="F10" s="13"/>
      <x:c r="G10" s="13"/>
      <x:c r="H10" s="13"/>
      <x:c r="I10" s="13"/>
    </x:row>
    <x:row r="11" ht="52" customHeight="1">
      <x:c r="A11" s="13"/>
      <x:c r="B11" s="13"/>
      <x:c r="C11" s="13"/>
      <x:c r="D11" s="13"/>
      <x:c r="E11" s="13"/>
      <x:c r="F11" s="13"/>
      <x:c r="G11" s="13"/>
      <x:c r="H11" s="13"/>
      <x:c r="I11" s="13"/>
    </x:row>
    <x:row r="12" ht="52" customHeight="1">
      <x:c r="A12" s="13"/>
      <x:c r="B12" s="13"/>
      <x:c r="C12" s="13"/>
      <x:c r="D12" s="13"/>
      <x:c r="E12" s="13"/>
      <x:c r="F12" s="13"/>
      <x:c r="G12" s="13"/>
      <x:c r="H12" s="13"/>
      <x:c r="I12" s="13"/>
    </x:row>
    <x:row r="13" ht="52" customHeight="1">
      <x:c r="A13" s="13"/>
      <x:c r="B13" s="13"/>
      <x:c r="C13" s="13"/>
      <x:c r="D13" s="13"/>
      <x:c r="E13" s="13"/>
      <x:c r="F13" s="13"/>
      <x:c r="G13" s="13"/>
      <x:c r="H13" s="13"/>
      <x:c r="I13" s="13"/>
    </x:row>
    <x:row r="14" ht="52" customHeight="1">
      <x:c r="A14" s="13"/>
      <x:c r="B14" s="13"/>
      <x:c r="C14" s="13"/>
      <x:c r="D14" s="13"/>
      <x:c r="E14" s="13"/>
      <x:c r="F14" s="13"/>
      <x:c r="G14" s="13"/>
      <x:c r="H14" s="13"/>
      <x:c r="I14" s="13"/>
    </x:row>
    <x:row r="15" ht="52" customHeight="1">
      <x:c r="A15" s="13"/>
      <x:c r="B15" s="13"/>
      <x:c r="C15" s="13"/>
      <x:c r="D15" s="13"/>
      <x:c r="E15" s="13"/>
      <x:c r="F15" s="13"/>
      <x:c r="G15" s="13"/>
      <x:c r="H15" s="13"/>
      <x:c r="I15" s="13"/>
    </x:row>
    <x:row r="16" ht="52" customHeight="1">
      <x:c r="A16" s="13"/>
      <x:c r="B16" s="13"/>
      <x:c r="C16" s="13"/>
      <x:c r="D16" s="13"/>
      <x:c r="E16" s="13"/>
      <x:c r="F16" s="13"/>
      <x:c r="G16" s="13"/>
      <x:c r="H16" s="13"/>
      <x:c r="I16" s="13"/>
    </x:row>
    <x:row r="17" ht="52" customHeight="1">
      <x:c r="A17" s="13"/>
      <x:c r="B17" s="13"/>
      <x:c r="C17" s="13"/>
      <x:c r="D17" s="13"/>
      <x:c r="E17" s="13"/>
      <x:c r="F17" s="13"/>
      <x:c r="G17" s="13"/>
      <x:c r="H17" s="13"/>
      <x:c r="I17" s="13"/>
    </x:row>
    <x:row r="18" ht="52" customHeight="1">
      <x:c r="A18" s="13"/>
      <x:c r="B18" s="13"/>
      <x:c r="C18" s="13"/>
      <x:c r="D18" s="13"/>
      <x:c r="E18" s="13"/>
      <x:c r="F18" s="13"/>
      <x:c r="G18" s="13"/>
      <x:c r="H18" s="13"/>
      <x:c r="I18" s="13"/>
    </x:row>
    <x:row r="19" ht="52" customHeight="1">
      <x:c r="A19" s="13"/>
      <x:c r="B19" s="13"/>
      <x:c r="C19" s="13"/>
      <x:c r="D19" s="13"/>
      <x:c r="E19" s="13"/>
      <x:c r="F19" s="13"/>
      <x:c r="G19" s="13"/>
      <x:c r="H19" s="13"/>
      <x:c r="I19" s="13"/>
    </x:row>
    <x:row r="20" ht="52" customHeight="1">
      <x:c r="A20" s="13"/>
      <x:c r="B20" s="13"/>
      <x:c r="C20" s="13"/>
      <x:c r="D20" s="13"/>
      <x:c r="E20" s="13"/>
      <x:c r="F20" s="13"/>
      <x:c r="G20" s="13"/>
      <x:c r="H20" s="13"/>
      <x:c r="I20" s="13"/>
    </x:row>
    <x:row r="21" ht="52" customHeight="1">
      <x:c r="A21" s="13"/>
      <x:c r="B21" s="13"/>
      <x:c r="C21" s="13"/>
      <x:c r="D21" s="13"/>
      <x:c r="E21" s="13"/>
      <x:c r="F21" s="13"/>
      <x:c r="G21" s="13"/>
      <x:c r="H21" s="13"/>
      <x:c r="I21" s="13"/>
    </x:row>
    <x:row r="22" ht="52" customHeight="1">
      <x:c r="A22" s="13"/>
      <x:c r="B22" s="13"/>
      <x:c r="C22" s="13"/>
      <x:c r="D22" s="13"/>
      <x:c r="E22" s="13"/>
      <x:c r="F22" s="13"/>
      <x:c r="G22" s="13"/>
      <x:c r="H22" s="13"/>
      <x:c r="I22" s="13"/>
    </x:row>
    <x:row r="23" ht="52" customHeight="1">
      <x:c r="A23" s="13"/>
      <x:c r="B23" s="13"/>
      <x:c r="C23" s="13"/>
      <x:c r="D23" s="13"/>
      <x:c r="E23" s="13"/>
      <x:c r="F23" s="13"/>
      <x:c r="G23" s="13"/>
      <x:c r="H23" s="13"/>
      <x:c r="I23" s="13"/>
    </x:row>
    <x:row r="24" ht="52" customHeight="1">
      <x:c r="A24" s="13"/>
      <x:c r="B24" s="13"/>
      <x:c r="C24" s="13"/>
      <x:c r="D24" s="13"/>
      <x:c r="E24" s="13"/>
      <x:c r="F24" s="13"/>
      <x:c r="G24" s="13"/>
      <x:c r="H24" s="13"/>
      <x:c r="I24" s="13"/>
    </x:row>
    <x:row r="25" ht="52" customHeight="1">
      <x:c r="A25" s="13"/>
      <x:c r="B25" s="13"/>
      <x:c r="C25" s="13"/>
      <x:c r="D25" s="13"/>
      <x:c r="E25" s="13"/>
      <x:c r="F25" s="13"/>
      <x:c r="G25" s="13"/>
      <x:c r="H25" s="13"/>
      <x:c r="I25" s="13"/>
    </x:row>
    <x:row r="26" ht="52" customHeight="1">
      <x:c r="A26" s="13"/>
      <x:c r="B26" s="13"/>
      <x:c r="C26" s="13"/>
      <x:c r="D26" s="13"/>
      <x:c r="E26" s="13"/>
      <x:c r="F26" s="13"/>
      <x:c r="G26" s="13"/>
      <x:c r="H26" s="13"/>
      <x:c r="I26" s="13"/>
    </x:row>
    <x:row r="27" ht="27" customHeight="1">
      <x:c r="A27" s="3"/>
      <x:c r="B27" s="3"/>
      <x:c r="C27" s="3"/>
      <x:c r="D27" s="3"/>
      <x:c r="E27" s="3"/>
      <x:c r="F27" s="3"/>
      <x:c r="G27" s="3"/>
      <x:c r="H27" s="3"/>
      <x:c r="I27" s="3"/>
    </x:row>
    <x:row r="28" ht="27" customHeight="1">
      <x:c r="A28" s="3" t="str">
        <x:v>Close an action only after reviewing the result. A discussion, an email or a submitted request is not proof that the change reached the outlet.</x:v>
      </x:c>
      <x:c r="B28" s="3"/>
      <x:c r="C28" s="3"/>
      <x:c r="D28" s="3"/>
      <x:c r="E28" s="3"/>
      <x:c r="F28" s="3"/>
      <x:c r="G28" s="3"/>
      <x:c r="H28" s="3"/>
      <x:c r="I28" s="3"/>
    </x:row>
    <x:row r="29" ht="27" customHeight="1">
      <x:c r="A29" s="3"/>
      <x:c r="B29" s="3"/>
      <x:c r="C29" s="3"/>
      <x:c r="D29" s="3"/>
      <x:c r="E29" s="3"/>
      <x:c r="F29" s="3"/>
      <x:c r="G29" s="3"/>
      <x:c r="H29" s="3"/>
      <x:c r="I29" s="3"/>
    </x:row>
  </x:sheetData>
  <x:mergeCells>
    <x:mergeCell ref="A1:I1"/>
    <x:mergeCell ref="A2:I3"/>
    <x:mergeCell ref="A28:I29"/>
  </x:mergeCells>
  <x:dataValidations count="1">
    <x:dataValidation type="list" sqref="H7:H26">
      <x:formula1>"Open,In progress,Awaiting evidence,Verified closed"</x:formula1>
    </x:dataValidation>
  </x:dataValidations>
  <x:pageMargins left="0.7" right="0.7" top="0.75" bottom="0.75" header="0.3" footer="0.3"/>
</x:worksheet>
</file>

<file path=xl/worksheets/sheet11.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29" hidden="0" customWidth="1"/>
    <x:col min="2" max="2" width="19" hidden="0" customWidth="1"/>
    <x:col min="3" max="3" width="21" hidden="0" customWidth="1"/>
    <x:col min="4" max="4" width="19" hidden="0" customWidth="1"/>
    <x:col min="5" max="5" width="21" hidden="0" customWidth="1"/>
    <x:col min="6" max="6" width="20" hidden="0" customWidth="1"/>
    <x:col min="7" max="7" width="22" hidden="0" customWidth="1"/>
    <x:col min="8" max="8" width="19" hidden="0" customWidth="1"/>
    <x:col min="9" max="9" width="18" hidden="0" customWidth="1"/>
    <x:col min="10" max="10" width="44" hidden="0" customWidth="1"/>
  </x:cols>
  <x:sheetData>
    <x:row r="1" ht="38" customHeight="1">
      <x:c r="A1" s="5" t="str">
        <x:v>KEYSTONNE GROW  /  Batch capacity screening</x:v>
      </x:c>
      <x:c r="B1" s="5"/>
      <x:c r="C1" s="5"/>
      <x:c r="D1" s="5"/>
      <x:c r="E1" s="5"/>
      <x:c r="F1" s="5"/>
      <x:c r="G1" s="5"/>
      <x:c r="H1" s="5"/>
      <x:c r="I1" s="5"/>
      <x:c r="J1" s="5"/>
    </x:row>
    <x:row r="2" ht="27" customHeight="1">
      <x:c r="A2" s="6" t="str">
        <x:v>Use with SC02. Sample figures show arithmetic only. Use tested saleable batch output and complete cycle time. Each row assumes identical units dedicated exclusively to that duty during the window; shared equipment needs a separate schedule.</x:v>
      </x:c>
      <x:c r="B2" s="6"/>
      <x:c r="C2" s="6"/>
      <x:c r="D2" s="6"/>
      <x:c r="E2" s="6"/>
      <x:c r="F2" s="6"/>
      <x:c r="G2" s="6"/>
      <x:c r="H2" s="6"/>
      <x:c r="I2" s="6"/>
      <x:c r="J2" s="6"/>
    </x:row>
    <x:row r="3" ht="27" customHeight="1">
      <x:c r="A3" s="6"/>
      <x:c r="B3" s="6"/>
      <x:c r="C3" s="6"/>
      <x:c r="D3" s="6"/>
      <x:c r="E3" s="6"/>
      <x:c r="F3" s="6"/>
      <x:c r="G3" s="6"/>
      <x:c r="H3" s="6"/>
      <x:c r="I3" s="6"/>
      <x:c r="J3" s="6"/>
    </x:row>
    <x:row r="4" ht="27" customHeight="1">
      <x:c r="A4" s="3"/>
      <x:c r="B4" s="3"/>
      <x:c r="C4" s="3"/>
      <x:c r="D4" s="3"/>
      <x:c r="E4" s="3"/>
      <x:c r="F4" s="3"/>
      <x:c r="G4" s="3"/>
      <x:c r="H4" s="3"/>
      <x:c r="I4" s="3"/>
      <x:c r="J4" s="3"/>
    </x:row>
    <x:row r="5" ht="27" customHeight="1">
      <x:c r="A5" s="3"/>
      <x:c r="B5" s="3"/>
      <x:c r="C5" s="3"/>
      <x:c r="D5" s="3"/>
      <x:c r="E5" s="3"/>
      <x:c r="F5" s="3"/>
      <x:c r="G5" s="3"/>
      <x:c r="H5" s="3"/>
      <x:c r="I5" s="3"/>
      <x:c r="J5" s="3"/>
    </x:row>
    <x:row r="6" ht="42" customHeight="1">
      <x:c r="A6" s="8" t="str">
        <x:v>Recipe family / duty</x:v>
      </x:c>
      <x:c r="B6" s="8" t="str">
        <x:v>Demand (portions)</x:v>
      </x:c>
      <x:c r="C6" s="8" t="str">
        <x:v>Saleable portions / batch</x:v>
      </x:c>
      <x:c r="D6" s="8" t="str">
        <x:v>Batches required</x:v>
      </x:c>
      <x:c r="E6" s="8" t="str">
        <x:v>Complete cycle (min)</x:v>
      </x:c>
      <x:c r="F6" s="8" t="str">
        <x:v>Dedicated units</x:v>
      </x:c>
      <x:c r="G6" s="8" t="str">
        <x:v>Window per unit (min)</x:v>
      </x:c>
      <x:c r="H6" s="8" t="str">
        <x:v>Available full batches</x:v>
      </x:c>
      <x:c r="I6" s="8" t="str">
        <x:v>Batch gap</x:v>
      </x:c>
      <x:c r="J6" s="8" t="str">
        <x:v>Evidence / other constraints</x:v>
      </x:c>
    </x:row>
    <x:row r="7" ht="48" customHeight="1">
      <x:c r="A7" s="13" t="str">
        <x:v>Illustrative production duty</x:v>
      </x:c>
      <x:c r="B7" s="13" t="n">
        <x:v>600</x:v>
      </x:c>
      <x:c r="C7" s="13" t="n">
        <x:v>150</x:v>
      </x:c>
      <x:c r="D7" s="36" t="n">
        <x:f>IF(AND(COUNT(B7:C7)=2,B7&gt;=0,C7&gt;0),ROUNDUP(B7/C7,0),"")</x:f>
        <x:v>4</x:v>
      </x:c>
      <x:c r="E7" s="13" t="n">
        <x:v>45</x:v>
      </x:c>
      <x:c r="F7" s="13" t="n">
        <x:v>2</x:v>
      </x:c>
      <x:c r="G7" s="13" t="n">
        <x:v>120</x:v>
      </x:c>
      <x:c r="H7" s="36" t="n">
        <x:f>IF(AND(COUNT(E7:G7)=3,E7&gt;0,F7&gt;=0,F7=INT(F7),G7&gt;0),F7*INT(G7/E7),"")</x:f>
        <x:v>4</x:v>
      </x:c>
      <x:c r="I7" s="36" t="n">
        <x:f>IF(AND(ISNUMBER(H7),ISNUMBER(D7)),H7-D7,"")</x:f>
        <x:v>0</x:v>
      </x:c>
      <x:c r="J7" s="13" t="str">
        <x:v>SAMPLE: no spare full batch; downstream constraints not assessed.</x:v>
      </x:c>
    </x:row>
    <x:row r="8" ht="48" customHeight="1">
      <x:c r="A8" s="13"/>
      <x:c r="B8" s="13"/>
      <x:c r="C8" s="13"/>
      <x:c r="D8" s="36" t="str">
        <x:f>IF(AND(COUNT(B8:C8)=2,B8&gt;=0,C8&gt;0),ROUNDUP(B8/C8,0),"")</x:f>
      </x:c>
      <x:c r="E8" s="13"/>
      <x:c r="F8" s="13"/>
      <x:c r="G8" s="13"/>
      <x:c r="H8" s="36" t="str">
        <x:f>IF(AND(COUNT(E8:G8)=3,E8&gt;0,F8&gt;=0,F8=INT(F8),G8&gt;0),F8*INT(G8/E8),"")</x:f>
      </x:c>
      <x:c r="I8" s="36" t="str">
        <x:f>IF(AND(ISNUMBER(H8),ISNUMBER(D8)),H8-D8,"")</x:f>
      </x:c>
      <x:c r="J8" s="13"/>
    </x:row>
    <x:row r="9" ht="48" customHeight="1">
      <x:c r="A9" s="13"/>
      <x:c r="B9" s="13"/>
      <x:c r="C9" s="13"/>
      <x:c r="D9" s="36" t="str">
        <x:f>IF(AND(COUNT(B9:C9)=2,B9&gt;=0,C9&gt;0),ROUNDUP(B9/C9,0),"")</x:f>
      </x:c>
      <x:c r="E9" s="13"/>
      <x:c r="F9" s="13"/>
      <x:c r="G9" s="13"/>
      <x:c r="H9" s="36" t="str">
        <x:f>IF(AND(COUNT(E9:G9)=3,E9&gt;0,F9&gt;=0,F9=INT(F9),G9&gt;0),F9*INT(G9/E9),"")</x:f>
      </x:c>
      <x:c r="I9" s="36" t="str">
        <x:f>IF(AND(ISNUMBER(H9),ISNUMBER(D9)),H9-D9,"")</x:f>
      </x:c>
      <x:c r="J9" s="13"/>
    </x:row>
    <x:row r="10" ht="48" customHeight="1">
      <x:c r="A10" s="13"/>
      <x:c r="B10" s="13"/>
      <x:c r="C10" s="13"/>
      <x:c r="D10" s="36" t="str">
        <x:f>IF(AND(COUNT(B10:C10)=2,B10&gt;=0,C10&gt;0),ROUNDUP(B10/C10,0),"")</x:f>
      </x:c>
      <x:c r="E10" s="13"/>
      <x:c r="F10" s="13"/>
      <x:c r="G10" s="13"/>
      <x:c r="H10" s="36" t="str">
        <x:f>IF(AND(COUNT(E10:G10)=3,E10&gt;0,F10&gt;=0,F10=INT(F10),G10&gt;0),F10*INT(G10/E10),"")</x:f>
      </x:c>
      <x:c r="I10" s="36" t="str">
        <x:f>IF(AND(ISNUMBER(H10),ISNUMBER(D10)),H10-D10,"")</x:f>
      </x:c>
      <x:c r="J10" s="13"/>
    </x:row>
    <x:row r="11" ht="48" customHeight="1">
      <x:c r="A11" s="13"/>
      <x:c r="B11" s="13"/>
      <x:c r="C11" s="13"/>
      <x:c r="D11" s="36" t="str">
        <x:f>IF(AND(COUNT(B11:C11)=2,B11&gt;=0,C11&gt;0),ROUNDUP(B11/C11,0),"")</x:f>
      </x:c>
      <x:c r="E11" s="13"/>
      <x:c r="F11" s="13"/>
      <x:c r="G11" s="13"/>
      <x:c r="H11" s="36" t="str">
        <x:f>IF(AND(COUNT(E11:G11)=3,E11&gt;0,F11&gt;=0,F11=INT(F11),G11&gt;0),F11*INT(G11/E11),"")</x:f>
      </x:c>
      <x:c r="I11" s="36" t="str">
        <x:f>IF(AND(ISNUMBER(H11),ISNUMBER(D11)),H11-D11,"")</x:f>
      </x:c>
      <x:c r="J11" s="13"/>
    </x:row>
    <x:row r="12" ht="48" customHeight="1">
      <x:c r="A12" s="13"/>
      <x:c r="B12" s="13"/>
      <x:c r="C12" s="13"/>
      <x:c r="D12" s="36" t="str">
        <x:f>IF(AND(COUNT(B12:C12)=2,B12&gt;=0,C12&gt;0),ROUNDUP(B12/C12,0),"")</x:f>
      </x:c>
      <x:c r="E12" s="13"/>
      <x:c r="F12" s="13"/>
      <x:c r="G12" s="13"/>
      <x:c r="H12" s="36" t="str">
        <x:f>IF(AND(COUNT(E12:G12)=3,E12&gt;0,F12&gt;=0,F12=INT(F12),G12&gt;0),F12*INT(G12/E12),"")</x:f>
      </x:c>
      <x:c r="I12" s="36" t="str">
        <x:f>IF(AND(ISNUMBER(H12),ISNUMBER(D12)),H12-D12,"")</x:f>
      </x:c>
      <x:c r="J12" s="13"/>
    </x:row>
    <x:row r="13" ht="48" customHeight="1">
      <x:c r="A13" s="13"/>
      <x:c r="B13" s="13"/>
      <x:c r="C13" s="13"/>
      <x:c r="D13" s="36" t="str">
        <x:f>IF(AND(COUNT(B13:C13)=2,B13&gt;=0,C13&gt;0),ROUNDUP(B13/C13,0),"")</x:f>
      </x:c>
      <x:c r="E13" s="13"/>
      <x:c r="F13" s="13"/>
      <x:c r="G13" s="13"/>
      <x:c r="H13" s="36" t="str">
        <x:f>IF(AND(COUNT(E13:G13)=3,E13&gt;0,F13&gt;=0,F13=INT(F13),G13&gt;0),F13*INT(G13/E13),"")</x:f>
      </x:c>
      <x:c r="I13" s="36" t="str">
        <x:f>IF(AND(ISNUMBER(H13),ISNUMBER(D13)),H13-D13,"")</x:f>
      </x:c>
      <x:c r="J13" s="13"/>
    </x:row>
    <x:row r="14" ht="48" customHeight="1">
      <x:c r="A14" s="13"/>
      <x:c r="B14" s="13"/>
      <x:c r="C14" s="13"/>
      <x:c r="D14" s="36" t="str">
        <x:f>IF(AND(COUNT(B14:C14)=2,B14&gt;=0,C14&gt;0),ROUNDUP(B14/C14,0),"")</x:f>
      </x:c>
      <x:c r="E14" s="13"/>
      <x:c r="F14" s="13"/>
      <x:c r="G14" s="13"/>
      <x:c r="H14" s="36" t="str">
        <x:f>IF(AND(COUNT(E14:G14)=3,E14&gt;0,F14&gt;=0,F14=INT(F14),G14&gt;0),F14*INT(G14/E14),"")</x:f>
      </x:c>
      <x:c r="I14" s="36" t="str">
        <x:f>IF(AND(ISNUMBER(H14),ISNUMBER(D14)),H14-D14,"")</x:f>
      </x:c>
      <x:c r="J14" s="13"/>
    </x:row>
    <x:row r="15" ht="48" customHeight="1">
      <x:c r="A15" s="13"/>
      <x:c r="B15" s="13"/>
      <x:c r="C15" s="13"/>
      <x:c r="D15" s="36" t="str">
        <x:f>IF(AND(COUNT(B15:C15)=2,B15&gt;=0,C15&gt;0),ROUNDUP(B15/C15,0),"")</x:f>
      </x:c>
      <x:c r="E15" s="13"/>
      <x:c r="F15" s="13"/>
      <x:c r="G15" s="13"/>
      <x:c r="H15" s="36" t="str">
        <x:f>IF(AND(COUNT(E15:G15)=3,E15&gt;0,F15&gt;=0,F15=INT(F15),G15&gt;0),F15*INT(G15/E15),"")</x:f>
      </x:c>
      <x:c r="I15" s="36" t="str">
        <x:f>IF(AND(ISNUMBER(H15),ISNUMBER(D15)),H15-D15,"")</x:f>
      </x:c>
      <x:c r="J15" s="13"/>
    </x:row>
    <x:row r="16" ht="48" customHeight="1">
      <x:c r="A16" s="13"/>
      <x:c r="B16" s="13"/>
      <x:c r="C16" s="13"/>
      <x:c r="D16" s="36" t="str">
        <x:f>IF(AND(COUNT(B16:C16)=2,B16&gt;=0,C16&gt;0),ROUNDUP(B16/C16,0),"")</x:f>
      </x:c>
      <x:c r="E16" s="13"/>
      <x:c r="F16" s="13"/>
      <x:c r="G16" s="13"/>
      <x:c r="H16" s="36" t="str">
        <x:f>IF(AND(COUNT(E16:G16)=3,E16&gt;0,F16&gt;=0,F16=INT(F16),G16&gt;0),F16*INT(G16/E16),"")</x:f>
      </x:c>
      <x:c r="I16" s="36" t="str">
        <x:f>IF(AND(ISNUMBER(H16),ISNUMBER(D16)),H16-D16,"")</x:f>
      </x:c>
      <x:c r="J16" s="13"/>
    </x:row>
    <x:row r="17" ht="48" customHeight="1">
      <x:c r="A17" s="13"/>
      <x:c r="B17" s="13"/>
      <x:c r="C17" s="13"/>
      <x:c r="D17" s="36" t="str">
        <x:f>IF(AND(COUNT(B17:C17)=2,B17&gt;=0,C17&gt;0),ROUNDUP(B17/C17,0),"")</x:f>
      </x:c>
      <x:c r="E17" s="13"/>
      <x:c r="F17" s="13"/>
      <x:c r="G17" s="13"/>
      <x:c r="H17" s="36" t="str">
        <x:f>IF(AND(COUNT(E17:G17)=3,E17&gt;0,F17&gt;=0,F17=INT(F17),G17&gt;0),F17*INT(G17/E17),"")</x:f>
      </x:c>
      <x:c r="I17" s="36" t="str">
        <x:f>IF(AND(ISNUMBER(H17),ISNUMBER(D17)),H17-D17,"")</x:f>
      </x:c>
      <x:c r="J17" s="13"/>
    </x:row>
    <x:row r="18" ht="48" customHeight="1">
      <x:c r="A18" s="13"/>
      <x:c r="B18" s="13"/>
      <x:c r="C18" s="13"/>
      <x:c r="D18" s="36" t="str">
        <x:f>IF(AND(COUNT(B18:C18)=2,B18&gt;=0,C18&gt;0),ROUNDUP(B18/C18,0),"")</x:f>
      </x:c>
      <x:c r="E18" s="13"/>
      <x:c r="F18" s="13"/>
      <x:c r="G18" s="13"/>
      <x:c r="H18" s="36" t="str">
        <x:f>IF(AND(COUNT(E18:G18)=3,E18&gt;0,F18&gt;=0,F18=INT(F18),G18&gt;0),F18*INT(G18/E18),"")</x:f>
      </x:c>
      <x:c r="I18" s="36" t="str">
        <x:f>IF(AND(ISNUMBER(H18),ISNUMBER(D18)),H18-D18,"")</x:f>
      </x:c>
      <x:c r="J18" s="13"/>
    </x:row>
    <x:row r="19" ht="48" customHeight="1">
      <x:c r="A19" s="13"/>
      <x:c r="B19" s="13"/>
      <x:c r="C19" s="13"/>
      <x:c r="D19" s="36" t="str">
        <x:f>IF(AND(COUNT(B19:C19)=2,B19&gt;=0,C19&gt;0),ROUNDUP(B19/C19,0),"")</x:f>
      </x:c>
      <x:c r="E19" s="13"/>
      <x:c r="F19" s="13"/>
      <x:c r="G19" s="13"/>
      <x:c r="H19" s="36" t="str">
        <x:f>IF(AND(COUNT(E19:G19)=3,E19&gt;0,F19&gt;=0,F19=INT(F19),G19&gt;0),F19*INT(G19/E19),"")</x:f>
      </x:c>
      <x:c r="I19" s="36" t="str">
        <x:f>IF(AND(ISNUMBER(H19),ISNUMBER(D19)),H19-D19,"")</x:f>
      </x:c>
      <x:c r="J19" s="13"/>
    </x:row>
    <x:row r="20" ht="48" customHeight="1">
      <x:c r="A20" s="13"/>
      <x:c r="B20" s="13"/>
      <x:c r="C20" s="13"/>
      <x:c r="D20" s="36" t="str">
        <x:f>IF(AND(COUNT(B20:C20)=2,B20&gt;=0,C20&gt;0),ROUNDUP(B20/C20,0),"")</x:f>
      </x:c>
      <x:c r="E20" s="13"/>
      <x:c r="F20" s="13"/>
      <x:c r="G20" s="13"/>
      <x:c r="H20" s="36" t="str">
        <x:f>IF(AND(COUNT(E20:G20)=3,E20&gt;0,F20&gt;=0,F20=INT(F20),G20&gt;0),F20*INT(G20/E20),"")</x:f>
      </x:c>
      <x:c r="I20" s="36" t="str">
        <x:f>IF(AND(ISNUMBER(H20),ISNUMBER(D20)),H20-D20,"")</x:f>
      </x:c>
      <x:c r="J20" s="13"/>
    </x:row>
    <x:row r="21" ht="48" customHeight="1">
      <x:c r="A21" s="13"/>
      <x:c r="B21" s="13"/>
      <x:c r="C21" s="13"/>
      <x:c r="D21" s="36" t="str">
        <x:f>IF(AND(COUNT(B21:C21)=2,B21&gt;=0,C21&gt;0),ROUNDUP(B21/C21,0),"")</x:f>
      </x:c>
      <x:c r="E21" s="13"/>
      <x:c r="F21" s="13"/>
      <x:c r="G21" s="13"/>
      <x:c r="H21" s="36" t="str">
        <x:f>IF(AND(COUNT(E21:G21)=3,E21&gt;0,F21&gt;=0,F21=INT(F21),G21&gt;0),F21*INT(G21/E21),"")</x:f>
      </x:c>
      <x:c r="I21" s="36" t="str">
        <x:f>IF(AND(ISNUMBER(H21),ISNUMBER(D21)),H21-D21,"")</x:f>
      </x:c>
      <x:c r="J21" s="13"/>
    </x:row>
    <x:row r="22" ht="48" customHeight="1">
      <x:c r="A22" s="13"/>
      <x:c r="B22" s="13"/>
      <x:c r="C22" s="13"/>
      <x:c r="D22" s="36" t="str">
        <x:f>IF(AND(COUNT(B22:C22)=2,B22&gt;=0,C22&gt;0),ROUNDUP(B22/C22,0),"")</x:f>
      </x:c>
      <x:c r="E22" s="13"/>
      <x:c r="F22" s="13"/>
      <x:c r="G22" s="13"/>
      <x:c r="H22" s="36" t="str">
        <x:f>IF(AND(COUNT(E22:G22)=3,E22&gt;0,F22&gt;=0,F22=INT(F22),G22&gt;0),F22*INT(G22/E22),"")</x:f>
      </x:c>
      <x:c r="I22" s="36" t="str">
        <x:f>IF(AND(ISNUMBER(H22),ISNUMBER(D22)),H22-D22,"")</x:f>
      </x:c>
      <x:c r="J22" s="13"/>
    </x:row>
    <x:row r="23" ht="48" customHeight="1">
      <x:c r="A23" s="13"/>
      <x:c r="B23" s="13"/>
      <x:c r="C23" s="13"/>
      <x:c r="D23" s="36" t="str">
        <x:f>IF(AND(COUNT(B23:C23)=2,B23&gt;=0,C23&gt;0),ROUNDUP(B23/C23,0),"")</x:f>
      </x:c>
      <x:c r="E23" s="13"/>
      <x:c r="F23" s="13"/>
      <x:c r="G23" s="13"/>
      <x:c r="H23" s="36" t="str">
        <x:f>IF(AND(COUNT(E23:G23)=3,E23&gt;0,F23&gt;=0,F23=INT(F23),G23&gt;0),F23*INT(G23/E23),"")</x:f>
      </x:c>
      <x:c r="I23" s="36" t="str">
        <x:f>IF(AND(ISNUMBER(H23),ISNUMBER(D23)),H23-D23,"")</x:f>
      </x:c>
      <x:c r="J23" s="13"/>
    </x:row>
    <x:row r="24" ht="48" customHeight="1">
      <x:c r="A24" s="13"/>
      <x:c r="B24" s="13"/>
      <x:c r="C24" s="13"/>
      <x:c r="D24" s="36" t="str">
        <x:f>IF(AND(COUNT(B24:C24)=2,B24&gt;=0,C24&gt;0),ROUNDUP(B24/C24,0),"")</x:f>
      </x:c>
      <x:c r="E24" s="13"/>
      <x:c r="F24" s="13"/>
      <x:c r="G24" s="13"/>
      <x:c r="H24" s="36" t="str">
        <x:f>IF(AND(COUNT(E24:G24)=3,E24&gt;0,F24&gt;=0,F24=INT(F24),G24&gt;0),F24*INT(G24/E24),"")</x:f>
      </x:c>
      <x:c r="I24" s="36" t="str">
        <x:f>IF(AND(ISNUMBER(H24),ISNUMBER(D24)),H24-D24,"")</x:f>
      </x:c>
      <x:c r="J24" s="13"/>
    </x:row>
    <x:row r="25" ht="48" customHeight="1">
      <x:c r="A25" s="13"/>
      <x:c r="B25" s="13"/>
      <x:c r="C25" s="13"/>
      <x:c r="D25" s="36" t="str">
        <x:f>IF(AND(COUNT(B25:C25)=2,B25&gt;=0,C25&gt;0),ROUNDUP(B25/C25,0),"")</x:f>
      </x:c>
      <x:c r="E25" s="13"/>
      <x:c r="F25" s="13"/>
      <x:c r="G25" s="13"/>
      <x:c r="H25" s="36" t="str">
        <x:f>IF(AND(COUNT(E25:G25)=3,E25&gt;0,F25&gt;=0,F25=INT(F25),G25&gt;0),F25*INT(G25/E25),"")</x:f>
      </x:c>
      <x:c r="I25" s="36" t="str">
        <x:f>IF(AND(ISNUMBER(H25),ISNUMBER(D25)),H25-D25,"")</x:f>
      </x:c>
      <x:c r="J25" s="13"/>
    </x:row>
    <x:row r="26" ht="48" customHeight="1">
      <x:c r="A26" s="13"/>
      <x:c r="B26" s="13"/>
      <x:c r="C26" s="13"/>
      <x:c r="D26" s="36" t="str">
        <x:f>IF(AND(COUNT(B26:C26)=2,B26&gt;=0,C26&gt;0),ROUNDUP(B26/C26,0),"")</x:f>
      </x:c>
      <x:c r="E26" s="13"/>
      <x:c r="F26" s="13"/>
      <x:c r="G26" s="13"/>
      <x:c r="H26" s="36" t="str">
        <x:f>IF(AND(COUNT(E26:G26)=3,E26&gt;0,F26&gt;=0,F26=INT(F26),G26&gt;0),F26*INT(G26/E26),"")</x:f>
      </x:c>
      <x:c r="I26" s="36" t="str">
        <x:f>IF(AND(ISNUMBER(H26),ISNUMBER(D26)),H26-D26,"")</x:f>
      </x:c>
      <x:c r="J26" s="13"/>
    </x:row>
    <x:row r="27" ht="27" customHeight="1">
      <x:c r="A27" s="3"/>
      <x:c r="B27" s="3"/>
      <x:c r="C27" s="3"/>
      <x:c r="D27" s="3"/>
      <x:c r="E27" s="3"/>
      <x:c r="F27" s="3"/>
      <x:c r="G27" s="3"/>
      <x:c r="H27" s="3"/>
      <x:c r="I27" s="3"/>
      <x:c r="J27" s="3"/>
    </x:row>
    <x:row r="28" ht="27" customHeight="1">
      <x:c r="A28" s="3" t="str">
        <x:v>Batch gap = available − required. A zero gap means no spare complete batch under these assumptions. A positive gap does not verify food safety, quality, labour, storage, packing or delivery capacity.</x:v>
      </x:c>
      <x:c r="B28" s="3"/>
      <x:c r="C28" s="3"/>
      <x:c r="D28" s="3"/>
      <x:c r="E28" s="3"/>
      <x:c r="F28" s="3"/>
      <x:c r="G28" s="3"/>
      <x:c r="H28" s="3"/>
      <x:c r="I28" s="3"/>
      <x:c r="J28" s="3"/>
    </x:row>
    <x:row r="29" ht="27" customHeight="1">
      <x:c r="A29" s="3"/>
      <x:c r="B29" s="3"/>
      <x:c r="C29" s="3"/>
      <x:c r="D29" s="3"/>
      <x:c r="E29" s="3"/>
      <x:c r="F29" s="3"/>
      <x:c r="G29" s="3"/>
      <x:c r="H29" s="3"/>
      <x:c r="I29" s="3"/>
      <x:c r="J29" s="3"/>
    </x:row>
    <x:row r="30" ht="27" customHeight="1">
      <x:c r="A30" s="3"/>
      <x:c r="B30" s="3"/>
      <x:c r="C30" s="3"/>
      <x:c r="D30" s="3"/>
      <x:c r="E30" s="3"/>
      <x:c r="F30" s="3"/>
      <x:c r="G30" s="3"/>
      <x:c r="H30" s="3"/>
      <x:c r="I30" s="3"/>
      <x:c r="J30" s="3"/>
    </x:row>
    <x:row r="31" ht="27" customHeight="1">
      <x:c r="A31" s="3" t="str">
        <x:v>Cycle time includes loading, unloading, changeover and allocated cleaning. Do not allocate the same unit to overlapping rows. Use Kitchen Brief to record shared-resource and downstream constraints for review.</x:v>
      </x:c>
      <x:c r="B31" s="3"/>
      <x:c r="C31" s="3"/>
      <x:c r="D31" s="3"/>
      <x:c r="E31" s="3"/>
      <x:c r="F31" s="3"/>
      <x:c r="G31" s="3"/>
      <x:c r="H31" s="3"/>
      <x:c r="I31" s="3"/>
      <x:c r="J31" s="3"/>
    </x:row>
    <x:row r="32" ht="27" customHeight="1">
      <x:c r="A32" s="3"/>
      <x:c r="B32" s="3"/>
      <x:c r="C32" s="3"/>
      <x:c r="D32" s="3"/>
      <x:c r="E32" s="3"/>
      <x:c r="F32" s="3"/>
      <x:c r="G32" s="3"/>
      <x:c r="H32" s="3"/>
      <x:c r="I32" s="3"/>
      <x:c r="J32" s="3"/>
    </x:row>
  </x:sheetData>
  <x:mergeCells>
    <x:mergeCell ref="A1:J1"/>
    <x:mergeCell ref="A2:J3"/>
    <x:mergeCell ref="A28:J29"/>
    <x:mergeCell ref="A31:J32"/>
  </x:mergeCells>
  <x:conditionalFormatting sqref="I7:I26">
    <x:cfRule type="cellIs" dxfId="2" priority="1" operator="lessThan">
      <x:formula>0</x:formula>
    </x:cfRule>
  </x:conditionalFormatting>
  <x:dataValidations count="5">
    <x:dataValidation type="whole" operator="between" sqref="B7:B26">
      <x:formula1>0</x:formula1>
      <x:formula2>1000000000</x:formula2>
    </x:dataValidation>
    <x:dataValidation type="whole" operator="between" sqref="F7:F26">
      <x:formula1>0</x:formula1>
      <x:formula2>1000000000</x:formula2>
    </x:dataValidation>
    <x:dataValidation type="decimal" operator="greaterThan" sqref="C7:C26">
      <x:formula1>0</x:formula1>
    </x:dataValidation>
    <x:dataValidation type="decimal" operator="greaterThan" sqref="E7:E26">
      <x:formula1>0</x:formula1>
    </x:dataValidation>
    <x:dataValidation type="decimal" operator="greaterThan" sqref="G7:G26">
      <x:formula1>0</x:formula1>
    </x:dataValidation>
  </x:dataValidations>
  <x:pageMargins left="0.7" right="0.7" top="0.75" bottom="0.75" header="0.3" footer="0.3"/>
</x:worksheet>
</file>

<file path=xl/worksheets/sheet12.xml><?xml version="1.0" encoding="utf-8"?>
<x:worksheet xmlns:x="http://schemas.openxmlformats.org/spreadsheetml/2006/main">
  <x:sheetPr>
    <x:tabColor rgb="FF346953"/>
  </x:sheetPr>
  <x:sheetViews>
    <x:sheetView showGridLines="0" workbookViewId="0">
      <x:pane ySplit="6" topLeftCell="A7" activePane="bottomLeft" state="frozen"/>
    </x:sheetView>
  </x:sheetViews>
  <x:sheetFormatPr defaultRowHeight="15"/>
  <x:cols>
    <x:col min="1" max="1" width="37" hidden="0" customWidth="1"/>
    <x:col min="2" max="2" width="61" hidden="0" customWidth="1"/>
    <x:col min="3" max="3" width="22" hidden="0" customWidth="1"/>
    <x:col min="4" max="4" width="34" hidden="0" customWidth="1"/>
  </x:cols>
  <x:sheetData>
    <x:row r="1" ht="38" customHeight="1">
      <x:c r="A1" s="5" t="str">
        <x:v>KEYSTONNE GROW  /  Central kitchen project brief</x:v>
      </x:c>
      <x:c r="B1" s="5"/>
      <x:c r="C1" s="5"/>
      <x:c r="D1" s="5"/>
    </x:row>
    <x:row r="2" ht="27" customHeight="1">
      <x:c r="A2" s="6" t="str">
        <x:v>Use with SC02. Prepare this brief for qualified kitchen designers, engineers and food-safety professionals. It is a requirements record, not an approved layout or process validation.</x:v>
      </x:c>
      <x:c r="B2" s="6"/>
      <x:c r="C2" s="6"/>
      <x:c r="D2" s="6"/>
    </x:row>
    <x:row r="3" ht="27" customHeight="1">
      <x:c r="A3" s="6"/>
      <x:c r="B3" s="6"/>
      <x:c r="C3" s="6"/>
      <x:c r="D3" s="6"/>
    </x:row>
    <x:row r="4" ht="27" customHeight="1">
      <x:c r="A4" s="3"/>
      <x:c r="B4" s="3"/>
      <x:c r="C4" s="3"/>
      <x:c r="D4" s="3"/>
    </x:row>
    <x:row r="5" ht="27" customHeight="1">
      <x:c r="A5" s="3"/>
      <x:c r="B5" s="3"/>
      <x:c r="C5" s="3"/>
      <x:c r="D5" s="3"/>
    </x:row>
    <x:row r="6" ht="42" customHeight="1">
      <x:c r="A6" s="8" t="str">
        <x:v>Question / check</x:v>
      </x:c>
      <x:c r="B6" s="8" t="str">
        <x:v>Your answer or evidence</x:v>
      </x:c>
      <x:c r="C6" s="8" t="str">
        <x:v>Owner / due date</x:v>
      </x:c>
      <x:c r="D6" s="8" t="str">
        <x:v>Status / next action</x:v>
      </x:c>
    </x:row>
    <x:row r="7" ht="54" customHeight="1">
      <x:c r="A7" s="9" t="str">
        <x:v>Objectives and current operating problem</x:v>
      </x:c>
      <x:c r="B7" s="13"/>
      <x:c r="C7" s="13"/>
      <x:c r="D7" s="13"/>
    </x:row>
    <x:row r="8" ht="54" customHeight="1">
      <x:c r="A8" s="9" t="str">
        <x:v>Receiving outlets and remaining local work</x:v>
      </x:c>
      <x:c r="B8" s="13"/>
      <x:c r="C8" s="13"/>
      <x:c r="D8" s="13"/>
    </x:row>
    <x:row r="9" ht="54" customHeight="1">
      <x:c r="A9" s="9" t="str">
        <x:v>Menu families and product state at dispatch</x:v>
      </x:c>
      <x:c r="B9" s="13"/>
      <x:c r="C9" s="13"/>
      <x:c r="D9" s="13"/>
    </x:row>
    <x:row r="10" ht="54" customHeight="1">
      <x:c r="A10" s="9" t="str">
        <x:v>Ordinary demand by outlet and time window</x:v>
      </x:c>
      <x:c r="B10" s="13"/>
      <x:c r="C10" s="13"/>
      <x:c r="D10" s="13"/>
    </x:row>
    <x:row r="11" ht="54" customHeight="1">
      <x:c r="A11" s="9" t="str">
        <x:v>Peak demand: basis and evidence</x:v>
      </x:c>
      <x:c r="B11" s="13"/>
      <x:c r="C11" s="13"/>
      <x:c r="D11" s="13"/>
    </x:row>
    <x:row r="12" ht="54" customHeight="1">
      <x:c r="A12" s="9" t="str">
        <x:v>Recipe, portion and usable-yield assumptions</x:v>
      </x:c>
      <x:c r="B12" s="13"/>
      <x:c r="C12" s="13"/>
      <x:c r="D12" s="13"/>
    </x:row>
    <x:row r="13" ht="54" customHeight="1">
      <x:c r="A13" s="9" t="str">
        <x:v>Existing stock / work in progress treatment</x:v>
      </x:c>
      <x:c r="B13" s="13"/>
      <x:c r="C13" s="13"/>
      <x:c r="D13" s="13"/>
    </x:row>
    <x:row r="14" ht="54" customHeight="1">
      <x:c r="A14" s="9" t="str">
        <x:v>Batch output and cycle-time trial evidence</x:v>
      </x:c>
      <x:c r="B14" s="13"/>
      <x:c r="C14" s="13"/>
      <x:c r="D14" s="13"/>
    </x:row>
    <x:row r="15" ht="54" customHeight="1">
      <x:c r="A15" s="9" t="str">
        <x:v>Shared equipment / labour schedule conflicts</x:v>
      </x:c>
      <x:c r="B15" s="13"/>
      <x:c r="C15" s="13"/>
      <x:c r="D15" s="13"/>
    </x:row>
    <x:row r="16" ht="54" customHeight="1">
      <x:c r="A16" s="9" t="str">
        <x:v>Packing, holding and dispatch throughput</x:v>
      </x:c>
      <x:c r="B16" s="13"/>
      <x:c r="C16" s="13"/>
      <x:c r="D16" s="13"/>
    </x:row>
    <x:row r="17" ht="54" customHeight="1">
      <x:c r="A17" s="9" t="str">
        <x:v>Transport routes, handover times and receiving capacity</x:v>
      </x:c>
      <x:c r="B17" s="13"/>
      <x:c r="C17" s="13"/>
      <x:c r="D17" s="13"/>
    </x:row>
    <x:row r="18" ht="54" customHeight="1">
      <x:c r="A18" s="9" t="str">
        <x:v>Product controls and food-safety review owner</x:v>
      </x:c>
      <x:c r="B18" s="13"/>
      <x:c r="C18" s="13"/>
      <x:c r="D18" s="13"/>
    </x:row>
    <x:row r="19" ht="54" customHeight="1">
      <x:c r="A19" s="9" t="str">
        <x:v>Site dimensions, delivery access and maintenance clearance</x:v>
      </x:c>
      <x:c r="B19" s="13"/>
      <x:c r="C19" s="13"/>
      <x:c r="D19" s="13"/>
    </x:row>
    <x:row r="20" ht="54" customHeight="1">
      <x:c r="A20" s="9" t="str">
        <x:v>Available power, water, drainage and extraction</x:v>
      </x:c>
      <x:c r="B20" s="13"/>
      <x:c r="C20" s="13"/>
      <x:c r="D20" s="13"/>
    </x:row>
    <x:row r="21" ht="54" customHeight="1">
      <x:c r="A21" s="9" t="str">
        <x:v>Storage policy, replenishment and packaging storage</x:v>
      </x:c>
      <x:c r="B21" s="13"/>
      <x:c r="C21" s="13"/>
      <x:c r="D21" s="13"/>
    </x:row>
    <x:row r="22" ht="54" customHeight="1">
      <x:c r="A22" s="9" t="str">
        <x:v>Washing, waste and returns arrangements</x:v>
      </x:c>
      <x:c r="B22" s="13"/>
      <x:c r="C22" s="13"/>
      <x:c r="D22" s="13"/>
    </x:row>
    <x:row r="23" ht="54" customHeight="1">
      <x:c r="A23" s="9" t="str">
        <x:v>Traceability, discrepancy and exception records</x:v>
      </x:c>
      <x:c r="B23" s="13"/>
      <x:c r="C23" s="13"/>
      <x:c r="D23" s="13"/>
    </x:row>
    <x:row r="24" ht="54" customHeight="1">
      <x:c r="A24" s="9" t="str">
        <x:v>Growth requirement and phased scope</x:v>
      </x:c>
      <x:c r="B24" s="13"/>
      <x:c r="C24" s="13"/>
      <x:c r="D24" s="13"/>
    </x:row>
    <x:row r="25" ht="54" customHeight="1">
      <x:c r="A25" s="9" t="str">
        <x:v>Quote inclusions, exclusions and unresolved site work</x:v>
      </x:c>
      <x:c r="B25" s="13"/>
      <x:c r="C25" s="13"/>
      <x:c r="D25" s="13"/>
    </x:row>
    <x:row r="26" ht="54" customHeight="1">
      <x:c r="A26" s="9" t="str">
        <x:v>Representative production / delivery trial and sign-off</x:v>
      </x:c>
      <x:c r="B26" s="13"/>
      <x:c r="C26" s="13"/>
      <x:c r="D26" s="13"/>
    </x:row>
    <x:row r="27" ht="27" customHeight="1">
      <x:c r="A27" s="3"/>
      <x:c r="B27" s="3"/>
      <x:c r="C27" s="3"/>
      <x:c r="D27" s="3"/>
    </x:row>
    <x:row r="28" ht="27" customHeight="1">
      <x:c r="A28" s="3"/>
      <x:c r="B28" s="3"/>
      <x:c r="C28" s="3"/>
      <x:c r="D28" s="3"/>
    </x:row>
  </x:sheetData>
  <x:mergeCells>
    <x:mergeCell ref="A1:D1"/>
    <x:mergeCell ref="A2:D3"/>
  </x:mergeCells>
  <x:pageMargins left="0.7" right="0.7" top="0.75" bottom="0.75" header="0.3" footer="0.3"/>
</x:worksheet>
</file>